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bookViews>
    <workbookView xWindow="0" yWindow="0" windowWidth="20490" windowHeight="7155"/>
  </bookViews>
  <sheets>
    <sheet name="ANEXA 7b- CHELTUIELI" sheetId="1" r:id="rId1"/>
  </sheets>
  <definedNames>
    <definedName name="Excel_BuiltIn_Print_Area" localSheetId="0">'ANEXA 7b- CHELTUIELI'!$A$1:$K$425</definedName>
    <definedName name="_xlnm.Print_Area" localSheetId="0">'ANEXA 7b- CHELTUIELI'!$A$1:$K$424</definedName>
    <definedName name="_xlnm.Print_Titles" localSheetId="0">'ANEXA 7b- CHELTUIELI'!$7:$7</definedName>
  </definedNames>
  <calcPr calcId="152511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16" i="1" l="1"/>
  <c r="K415" i="1"/>
  <c r="I415" i="1"/>
  <c r="H415" i="1"/>
  <c r="J415" i="1" s="1"/>
  <c r="G415" i="1"/>
  <c r="F415" i="1"/>
  <c r="E415" i="1"/>
  <c r="D415" i="1"/>
  <c r="C415" i="1"/>
  <c r="J414" i="1"/>
  <c r="K413" i="1"/>
  <c r="J413" i="1"/>
  <c r="I413" i="1"/>
  <c r="H413" i="1"/>
  <c r="G413" i="1"/>
  <c r="F413" i="1"/>
  <c r="E413" i="1"/>
  <c r="D413" i="1"/>
  <c r="C413" i="1"/>
  <c r="J412" i="1"/>
  <c r="J411" i="1"/>
  <c r="J410" i="1"/>
  <c r="K409" i="1"/>
  <c r="J409" i="1"/>
  <c r="I409" i="1"/>
  <c r="I408" i="1" s="1"/>
  <c r="H409" i="1"/>
  <c r="G409" i="1"/>
  <c r="F409" i="1"/>
  <c r="E409" i="1"/>
  <c r="E408" i="1" s="1"/>
  <c r="D409" i="1"/>
  <c r="C409" i="1"/>
  <c r="C408" i="1" s="1"/>
  <c r="K408" i="1"/>
  <c r="J408" i="1"/>
  <c r="H408" i="1"/>
  <c r="G408" i="1"/>
  <c r="F408" i="1"/>
  <c r="D408" i="1"/>
  <c r="J407" i="1"/>
  <c r="K406" i="1"/>
  <c r="I406" i="1"/>
  <c r="H406" i="1"/>
  <c r="H405" i="1" s="1"/>
  <c r="J405" i="1" s="1"/>
  <c r="G406" i="1"/>
  <c r="F406" i="1"/>
  <c r="E406" i="1"/>
  <c r="D406" i="1"/>
  <c r="D405" i="1" s="1"/>
  <c r="C406" i="1"/>
  <c r="K405" i="1"/>
  <c r="I405" i="1"/>
  <c r="G405" i="1"/>
  <c r="F405" i="1"/>
  <c r="E405" i="1"/>
  <c r="C405" i="1"/>
  <c r="J404" i="1"/>
  <c r="J403" i="1"/>
  <c r="K402" i="1"/>
  <c r="I402" i="1"/>
  <c r="I401" i="1" s="1"/>
  <c r="J401" i="1" s="1"/>
  <c r="H402" i="1"/>
  <c r="H401" i="1" s="1"/>
  <c r="G402" i="1"/>
  <c r="F402" i="1"/>
  <c r="E402" i="1"/>
  <c r="D402" i="1"/>
  <c r="D401" i="1" s="1"/>
  <c r="C402" i="1"/>
  <c r="K401" i="1"/>
  <c r="G401" i="1"/>
  <c r="F401" i="1"/>
  <c r="E401" i="1"/>
  <c r="C401" i="1"/>
  <c r="J400" i="1"/>
  <c r="J399" i="1"/>
  <c r="H399" i="1"/>
  <c r="J398" i="1"/>
  <c r="H398" i="1"/>
  <c r="J397" i="1"/>
  <c r="H397" i="1"/>
  <c r="J396" i="1"/>
  <c r="K395" i="1"/>
  <c r="J395" i="1"/>
  <c r="I395" i="1"/>
  <c r="H395" i="1"/>
  <c r="G395" i="1"/>
  <c r="F395" i="1"/>
  <c r="F394" i="1" s="1"/>
  <c r="F393" i="1" s="1"/>
  <c r="E395" i="1"/>
  <c r="D395" i="1"/>
  <c r="C395" i="1"/>
  <c r="K394" i="1"/>
  <c r="K393" i="1" s="1"/>
  <c r="I394" i="1"/>
  <c r="I393" i="1" s="1"/>
  <c r="H394" i="1"/>
  <c r="G394" i="1"/>
  <c r="G393" i="1" s="1"/>
  <c r="E394" i="1"/>
  <c r="E393" i="1" s="1"/>
  <c r="D394" i="1"/>
  <c r="D393" i="1" s="1"/>
  <c r="C394" i="1"/>
  <c r="C393" i="1" s="1"/>
  <c r="H393" i="1"/>
  <c r="J392" i="1"/>
  <c r="J391" i="1"/>
  <c r="J390" i="1"/>
  <c r="J389" i="1"/>
  <c r="J388" i="1"/>
  <c r="J387" i="1"/>
  <c r="J386" i="1"/>
  <c r="J385" i="1"/>
  <c r="J384" i="1"/>
  <c r="H384" i="1"/>
  <c r="J383" i="1"/>
  <c r="H383" i="1"/>
  <c r="K382" i="1"/>
  <c r="K329" i="1" s="1"/>
  <c r="J382" i="1"/>
  <c r="J329" i="1" s="1"/>
  <c r="I382" i="1"/>
  <c r="I329" i="1" s="1"/>
  <c r="H382" i="1"/>
  <c r="G382" i="1"/>
  <c r="F382" i="1"/>
  <c r="E382" i="1"/>
  <c r="E329" i="1" s="1"/>
  <c r="D382" i="1"/>
  <c r="C382" i="1"/>
  <c r="J381" i="1"/>
  <c r="J380" i="1"/>
  <c r="J379" i="1"/>
  <c r="K378" i="1"/>
  <c r="J378" i="1"/>
  <c r="I378" i="1"/>
  <c r="H378" i="1"/>
  <c r="G378" i="1"/>
  <c r="F378" i="1"/>
  <c r="E378" i="1"/>
  <c r="D378" i="1"/>
  <c r="C378" i="1"/>
  <c r="J377" i="1"/>
  <c r="J376" i="1"/>
  <c r="J375" i="1"/>
  <c r="K374" i="1"/>
  <c r="J374" i="1"/>
  <c r="I374" i="1"/>
  <c r="H374" i="1"/>
  <c r="G374" i="1"/>
  <c r="F374" i="1"/>
  <c r="E374" i="1"/>
  <c r="D374" i="1"/>
  <c r="C374" i="1"/>
  <c r="J373" i="1"/>
  <c r="J372" i="1"/>
  <c r="J371" i="1"/>
  <c r="K370" i="1"/>
  <c r="J370" i="1"/>
  <c r="I370" i="1"/>
  <c r="H370" i="1"/>
  <c r="G370" i="1"/>
  <c r="F370" i="1"/>
  <c r="E370" i="1"/>
  <c r="D370" i="1"/>
  <c r="C370" i="1"/>
  <c r="J369" i="1"/>
  <c r="J368" i="1"/>
  <c r="J367" i="1"/>
  <c r="K366" i="1"/>
  <c r="J366" i="1"/>
  <c r="I366" i="1"/>
  <c r="H366" i="1"/>
  <c r="G366" i="1"/>
  <c r="F366" i="1"/>
  <c r="E366" i="1"/>
  <c r="D366" i="1"/>
  <c r="C366" i="1"/>
  <c r="J365" i="1"/>
  <c r="J364" i="1"/>
  <c r="J363" i="1"/>
  <c r="K362" i="1"/>
  <c r="J362" i="1"/>
  <c r="I362" i="1"/>
  <c r="H362" i="1"/>
  <c r="G362" i="1"/>
  <c r="F362" i="1"/>
  <c r="E362" i="1"/>
  <c r="D362" i="1"/>
  <c r="C362" i="1"/>
  <c r="J361" i="1"/>
  <c r="J360" i="1"/>
  <c r="J359" i="1"/>
  <c r="K358" i="1"/>
  <c r="J358" i="1"/>
  <c r="I358" i="1"/>
  <c r="H358" i="1"/>
  <c r="G358" i="1"/>
  <c r="F358" i="1"/>
  <c r="E358" i="1"/>
  <c r="D358" i="1"/>
  <c r="C358" i="1"/>
  <c r="J357" i="1"/>
  <c r="J356" i="1"/>
  <c r="J355" i="1"/>
  <c r="K354" i="1"/>
  <c r="J354" i="1"/>
  <c r="I354" i="1"/>
  <c r="H354" i="1"/>
  <c r="G354" i="1"/>
  <c r="F354" i="1"/>
  <c r="E354" i="1"/>
  <c r="D354" i="1"/>
  <c r="C354" i="1"/>
  <c r="J353" i="1"/>
  <c r="J352" i="1"/>
  <c r="J351" i="1"/>
  <c r="K350" i="1"/>
  <c r="J350" i="1"/>
  <c r="I350" i="1"/>
  <c r="H350" i="1"/>
  <c r="G350" i="1"/>
  <c r="F350" i="1"/>
  <c r="E350" i="1"/>
  <c r="D350" i="1"/>
  <c r="C350" i="1"/>
  <c r="J349" i="1"/>
  <c r="J348" i="1"/>
  <c r="J347" i="1"/>
  <c r="K346" i="1"/>
  <c r="J346" i="1"/>
  <c r="I346" i="1"/>
  <c r="H346" i="1"/>
  <c r="G346" i="1"/>
  <c r="F346" i="1"/>
  <c r="E346" i="1"/>
  <c r="D346" i="1"/>
  <c r="C346" i="1"/>
  <c r="J345" i="1"/>
  <c r="J344" i="1"/>
  <c r="J343" i="1"/>
  <c r="K342" i="1"/>
  <c r="J342" i="1"/>
  <c r="I342" i="1"/>
  <c r="H342" i="1"/>
  <c r="G342" i="1"/>
  <c r="F342" i="1"/>
  <c r="E342" i="1"/>
  <c r="D342" i="1"/>
  <c r="C342" i="1"/>
  <c r="J341" i="1"/>
  <c r="J340" i="1"/>
  <c r="J339" i="1"/>
  <c r="K338" i="1"/>
  <c r="J338" i="1"/>
  <c r="I338" i="1"/>
  <c r="H338" i="1"/>
  <c r="G338" i="1"/>
  <c r="F338" i="1"/>
  <c r="E338" i="1"/>
  <c r="D338" i="1"/>
  <c r="C338" i="1"/>
  <c r="J337" i="1"/>
  <c r="J336" i="1"/>
  <c r="J335" i="1"/>
  <c r="K334" i="1"/>
  <c r="J334" i="1"/>
  <c r="I334" i="1"/>
  <c r="H334" i="1"/>
  <c r="G334" i="1"/>
  <c r="F334" i="1"/>
  <c r="E334" i="1"/>
  <c r="D334" i="1"/>
  <c r="C334" i="1"/>
  <c r="J333" i="1"/>
  <c r="J332" i="1"/>
  <c r="J331" i="1"/>
  <c r="K330" i="1"/>
  <c r="J330" i="1"/>
  <c r="I330" i="1"/>
  <c r="H330" i="1"/>
  <c r="G330" i="1"/>
  <c r="F330" i="1"/>
  <c r="E330" i="1"/>
  <c r="D330" i="1"/>
  <c r="C330" i="1"/>
  <c r="C329" i="1" s="1"/>
  <c r="H329" i="1"/>
  <c r="G329" i="1"/>
  <c r="F329" i="1"/>
  <c r="D329" i="1"/>
  <c r="J282" i="1"/>
  <c r="K281" i="1"/>
  <c r="I281" i="1"/>
  <c r="H281" i="1"/>
  <c r="J281" i="1" s="1"/>
  <c r="G281" i="1"/>
  <c r="F281" i="1"/>
  <c r="E281" i="1"/>
  <c r="D281" i="1"/>
  <c r="C281" i="1"/>
  <c r="J280" i="1"/>
  <c r="J279" i="1"/>
  <c r="J278" i="1"/>
  <c r="K277" i="1"/>
  <c r="I277" i="1"/>
  <c r="H277" i="1"/>
  <c r="J277" i="1" s="1"/>
  <c r="G277" i="1"/>
  <c r="F277" i="1"/>
  <c r="E277" i="1"/>
  <c r="D277" i="1"/>
  <c r="C277" i="1"/>
  <c r="J276" i="1"/>
  <c r="J275" i="1"/>
  <c r="J274" i="1"/>
  <c r="K273" i="1"/>
  <c r="I273" i="1"/>
  <c r="H273" i="1"/>
  <c r="J273" i="1" s="1"/>
  <c r="G273" i="1"/>
  <c r="F273" i="1"/>
  <c r="E273" i="1"/>
  <c r="D273" i="1"/>
  <c r="C273" i="1"/>
  <c r="J272" i="1"/>
  <c r="J271" i="1"/>
  <c r="J270" i="1"/>
  <c r="K269" i="1"/>
  <c r="I269" i="1"/>
  <c r="H269" i="1"/>
  <c r="J269" i="1" s="1"/>
  <c r="G269" i="1"/>
  <c r="F269" i="1"/>
  <c r="E269" i="1"/>
  <c r="D269" i="1"/>
  <c r="C269" i="1"/>
  <c r="J268" i="1"/>
  <c r="J267" i="1"/>
  <c r="J266" i="1"/>
  <c r="K265" i="1"/>
  <c r="I265" i="1"/>
  <c r="H265" i="1"/>
  <c r="J265" i="1" s="1"/>
  <c r="G265" i="1"/>
  <c r="F265" i="1"/>
  <c r="E265" i="1"/>
  <c r="D265" i="1"/>
  <c r="C265" i="1"/>
  <c r="J264" i="1"/>
  <c r="J263" i="1"/>
  <c r="J262" i="1"/>
  <c r="K261" i="1"/>
  <c r="I261" i="1"/>
  <c r="H261" i="1"/>
  <c r="J261" i="1" s="1"/>
  <c r="G261" i="1"/>
  <c r="F261" i="1"/>
  <c r="E261" i="1"/>
  <c r="D261" i="1"/>
  <c r="C261" i="1"/>
  <c r="J260" i="1"/>
  <c r="J259" i="1"/>
  <c r="J258" i="1"/>
  <c r="K257" i="1"/>
  <c r="I257" i="1"/>
  <c r="H257" i="1"/>
  <c r="J257" i="1" s="1"/>
  <c r="G257" i="1"/>
  <c r="F257" i="1"/>
  <c r="E257" i="1"/>
  <c r="D257" i="1"/>
  <c r="C257" i="1"/>
  <c r="J256" i="1"/>
  <c r="J255" i="1"/>
  <c r="J254" i="1"/>
  <c r="K253" i="1"/>
  <c r="I253" i="1"/>
  <c r="H253" i="1"/>
  <c r="J253" i="1" s="1"/>
  <c r="G253" i="1"/>
  <c r="F253" i="1"/>
  <c r="E253" i="1"/>
  <c r="D253" i="1"/>
  <c r="C253" i="1"/>
  <c r="J252" i="1"/>
  <c r="J251" i="1"/>
  <c r="J250" i="1"/>
  <c r="K249" i="1"/>
  <c r="I249" i="1"/>
  <c r="H249" i="1"/>
  <c r="J249" i="1" s="1"/>
  <c r="G249" i="1"/>
  <c r="F249" i="1"/>
  <c r="E249" i="1"/>
  <c r="D249" i="1"/>
  <c r="C249" i="1"/>
  <c r="J248" i="1"/>
  <c r="J247" i="1"/>
  <c r="J246" i="1"/>
  <c r="K245" i="1"/>
  <c r="I245" i="1"/>
  <c r="H245" i="1"/>
  <c r="J245" i="1" s="1"/>
  <c r="G245" i="1"/>
  <c r="F245" i="1"/>
  <c r="E245" i="1"/>
  <c r="D245" i="1"/>
  <c r="C245" i="1"/>
  <c r="J244" i="1"/>
  <c r="J243" i="1"/>
  <c r="J242" i="1"/>
  <c r="K241" i="1"/>
  <c r="I241" i="1"/>
  <c r="H241" i="1"/>
  <c r="J241" i="1" s="1"/>
  <c r="G241" i="1"/>
  <c r="F241" i="1"/>
  <c r="E241" i="1"/>
  <c r="D241" i="1"/>
  <c r="C241" i="1"/>
  <c r="J240" i="1"/>
  <c r="K239" i="1"/>
  <c r="J239" i="1"/>
  <c r="I239" i="1"/>
  <c r="H239" i="1"/>
  <c r="G239" i="1"/>
  <c r="F239" i="1"/>
  <c r="E239" i="1"/>
  <c r="D239" i="1"/>
  <c r="C239" i="1"/>
  <c r="J238" i="1"/>
  <c r="J237" i="1"/>
  <c r="J236" i="1"/>
  <c r="K235" i="1"/>
  <c r="J235" i="1"/>
  <c r="I235" i="1"/>
  <c r="H235" i="1"/>
  <c r="G235" i="1"/>
  <c r="F235" i="1"/>
  <c r="E235" i="1"/>
  <c r="D235" i="1"/>
  <c r="C235" i="1"/>
  <c r="J234" i="1"/>
  <c r="K233" i="1"/>
  <c r="I233" i="1"/>
  <c r="I226" i="1" s="1"/>
  <c r="H233" i="1"/>
  <c r="J233" i="1" s="1"/>
  <c r="G233" i="1"/>
  <c r="F233" i="1"/>
  <c r="E233" i="1"/>
  <c r="D233" i="1"/>
  <c r="D226" i="1" s="1"/>
  <c r="C233" i="1"/>
  <c r="J232" i="1"/>
  <c r="K231" i="1"/>
  <c r="J231" i="1"/>
  <c r="I231" i="1"/>
  <c r="H231" i="1"/>
  <c r="G231" i="1"/>
  <c r="F231" i="1"/>
  <c r="E231" i="1"/>
  <c r="D231" i="1"/>
  <c r="C231" i="1"/>
  <c r="J230" i="1"/>
  <c r="J229" i="1"/>
  <c r="J228" i="1"/>
  <c r="K227" i="1"/>
  <c r="J227" i="1"/>
  <c r="I227" i="1"/>
  <c r="H227" i="1"/>
  <c r="G227" i="1"/>
  <c r="F227" i="1"/>
  <c r="F226" i="1" s="1"/>
  <c r="E227" i="1"/>
  <c r="D227" i="1"/>
  <c r="C227" i="1"/>
  <c r="C226" i="1" s="1"/>
  <c r="C199" i="1" s="1"/>
  <c r="K226" i="1"/>
  <c r="G226" i="1"/>
  <c r="E226" i="1"/>
  <c r="J225" i="1"/>
  <c r="J224" i="1"/>
  <c r="J223" i="1"/>
  <c r="J221" i="1"/>
  <c r="J220" i="1"/>
  <c r="J219" i="1"/>
  <c r="J218" i="1"/>
  <c r="J217" i="1"/>
  <c r="J216" i="1"/>
  <c r="J215" i="1"/>
  <c r="J214" i="1"/>
  <c r="J213" i="1"/>
  <c r="J212" i="1"/>
  <c r="J211" i="1"/>
  <c r="K210" i="1"/>
  <c r="K209" i="1" s="1"/>
  <c r="I210" i="1"/>
  <c r="H210" i="1"/>
  <c r="J210" i="1" s="1"/>
  <c r="G210" i="1"/>
  <c r="F210" i="1"/>
  <c r="F209" i="1" s="1"/>
  <c r="E210" i="1"/>
  <c r="D210" i="1"/>
  <c r="D209" i="1" s="1"/>
  <c r="C210" i="1"/>
  <c r="I209" i="1"/>
  <c r="H209" i="1"/>
  <c r="J209" i="1" s="1"/>
  <c r="G209" i="1"/>
  <c r="E209" i="1"/>
  <c r="C209" i="1"/>
  <c r="J208" i="1"/>
  <c r="J207" i="1"/>
  <c r="J206" i="1"/>
  <c r="J205" i="1"/>
  <c r="J204" i="1"/>
  <c r="J203" i="1"/>
  <c r="J202" i="1"/>
  <c r="K201" i="1"/>
  <c r="K200" i="1" s="1"/>
  <c r="I201" i="1"/>
  <c r="H201" i="1"/>
  <c r="G201" i="1"/>
  <c r="G200" i="1" s="1"/>
  <c r="G199" i="1" s="1"/>
  <c r="F201" i="1"/>
  <c r="E201" i="1"/>
  <c r="D201" i="1"/>
  <c r="C201" i="1"/>
  <c r="C200" i="1" s="1"/>
  <c r="J200" i="1"/>
  <c r="I200" i="1"/>
  <c r="H200" i="1"/>
  <c r="F200" i="1"/>
  <c r="F199" i="1" s="1"/>
  <c r="E200" i="1"/>
  <c r="D200" i="1"/>
  <c r="J198" i="1"/>
  <c r="K197" i="1"/>
  <c r="I197" i="1"/>
  <c r="H197" i="1"/>
  <c r="J197" i="1" s="1"/>
  <c r="G197" i="1"/>
  <c r="F197" i="1"/>
  <c r="E197" i="1"/>
  <c r="D197" i="1"/>
  <c r="C197" i="1"/>
  <c r="J196" i="1"/>
  <c r="K195" i="1"/>
  <c r="J195" i="1"/>
  <c r="I195" i="1"/>
  <c r="H195" i="1"/>
  <c r="G195" i="1"/>
  <c r="F195" i="1"/>
  <c r="E195" i="1"/>
  <c r="D195" i="1"/>
  <c r="C195" i="1"/>
  <c r="J194" i="1"/>
  <c r="J193" i="1"/>
  <c r="K192" i="1"/>
  <c r="I192" i="1"/>
  <c r="I191" i="1" s="1"/>
  <c r="J191" i="1" s="1"/>
  <c r="H192" i="1"/>
  <c r="H191" i="1" s="1"/>
  <c r="G192" i="1"/>
  <c r="F192" i="1"/>
  <c r="E192" i="1"/>
  <c r="D192" i="1"/>
  <c r="D191" i="1" s="1"/>
  <c r="C192" i="1"/>
  <c r="K191" i="1"/>
  <c r="G191" i="1"/>
  <c r="F191" i="1"/>
  <c r="E191" i="1"/>
  <c r="C191" i="1"/>
  <c r="J190" i="1"/>
  <c r="J189" i="1"/>
  <c r="J188" i="1"/>
  <c r="J187" i="1"/>
  <c r="K186" i="1"/>
  <c r="J186" i="1"/>
  <c r="I186" i="1"/>
  <c r="H186" i="1"/>
  <c r="G186" i="1"/>
  <c r="F186" i="1"/>
  <c r="F180" i="1" s="1"/>
  <c r="F176" i="1" s="1"/>
  <c r="E186" i="1"/>
  <c r="D186" i="1"/>
  <c r="C186" i="1"/>
  <c r="J185" i="1"/>
  <c r="J184" i="1"/>
  <c r="J183" i="1"/>
  <c r="J182" i="1"/>
  <c r="K181" i="1"/>
  <c r="K180" i="1" s="1"/>
  <c r="I181" i="1"/>
  <c r="H181" i="1"/>
  <c r="G181" i="1"/>
  <c r="G180" i="1" s="1"/>
  <c r="F181" i="1"/>
  <c r="E181" i="1"/>
  <c r="E180" i="1" s="1"/>
  <c r="D181" i="1"/>
  <c r="C181" i="1"/>
  <c r="C180" i="1" s="1"/>
  <c r="I180" i="1"/>
  <c r="J180" i="1" s="1"/>
  <c r="H180" i="1"/>
  <c r="D180" i="1"/>
  <c r="J179" i="1"/>
  <c r="J178" i="1"/>
  <c r="K177" i="1"/>
  <c r="K176" i="1" s="1"/>
  <c r="I177" i="1"/>
  <c r="H177" i="1"/>
  <c r="G177" i="1"/>
  <c r="G176" i="1" s="1"/>
  <c r="F177" i="1"/>
  <c r="E177" i="1"/>
  <c r="E176" i="1" s="1"/>
  <c r="D177" i="1"/>
  <c r="C177" i="1"/>
  <c r="C176" i="1" s="1"/>
  <c r="I176" i="1"/>
  <c r="J176" i="1" s="1"/>
  <c r="H176" i="1"/>
  <c r="D176" i="1"/>
  <c r="J175" i="1"/>
  <c r="H174" i="1"/>
  <c r="J174" i="1" s="1"/>
  <c r="J173" i="1"/>
  <c r="J172" i="1"/>
  <c r="J171" i="1"/>
  <c r="J170" i="1"/>
  <c r="J169" i="1"/>
  <c r="J168" i="1"/>
  <c r="J167" i="1"/>
  <c r="J166" i="1"/>
  <c r="J165" i="1"/>
  <c r="J164" i="1"/>
  <c r="J163" i="1"/>
  <c r="J162" i="1"/>
  <c r="K161" i="1"/>
  <c r="I161" i="1"/>
  <c r="H161" i="1"/>
  <c r="J161" i="1" s="1"/>
  <c r="G161" i="1"/>
  <c r="F161" i="1"/>
  <c r="E161" i="1"/>
  <c r="D161" i="1"/>
  <c r="C161" i="1"/>
  <c r="J160" i="1"/>
  <c r="H160" i="1"/>
  <c r="J159" i="1"/>
  <c r="H159" i="1"/>
  <c r="J158" i="1"/>
  <c r="H158" i="1"/>
  <c r="J157" i="1"/>
  <c r="H157" i="1"/>
  <c r="J156" i="1"/>
  <c r="H156" i="1"/>
  <c r="K155" i="1"/>
  <c r="K154" i="1" s="1"/>
  <c r="I155" i="1"/>
  <c r="H155" i="1"/>
  <c r="G155" i="1"/>
  <c r="G154" i="1" s="1"/>
  <c r="F155" i="1"/>
  <c r="E155" i="1"/>
  <c r="E154" i="1" s="1"/>
  <c r="D155" i="1"/>
  <c r="C155" i="1"/>
  <c r="C154" i="1" s="1"/>
  <c r="I154" i="1"/>
  <c r="J154" i="1" s="1"/>
  <c r="H154" i="1"/>
  <c r="F154" i="1"/>
  <c r="D154" i="1"/>
  <c r="J153" i="1"/>
  <c r="H153" i="1"/>
  <c r="J152" i="1"/>
  <c r="H152" i="1"/>
  <c r="K151" i="1"/>
  <c r="I151" i="1"/>
  <c r="I143" i="1" s="1"/>
  <c r="G151" i="1"/>
  <c r="H151" i="1" s="1"/>
  <c r="J151" i="1" s="1"/>
  <c r="F151" i="1"/>
  <c r="E151" i="1"/>
  <c r="D151" i="1"/>
  <c r="C151" i="1"/>
  <c r="J150" i="1"/>
  <c r="J149" i="1"/>
  <c r="H148" i="1"/>
  <c r="J148" i="1" s="1"/>
  <c r="J147" i="1"/>
  <c r="H147" i="1"/>
  <c r="J146" i="1"/>
  <c r="H145" i="1"/>
  <c r="J145" i="1" s="1"/>
  <c r="K144" i="1"/>
  <c r="K143" i="1" s="1"/>
  <c r="I144" i="1"/>
  <c r="G144" i="1"/>
  <c r="G143" i="1" s="1"/>
  <c r="H143" i="1" s="1"/>
  <c r="F144" i="1"/>
  <c r="E144" i="1"/>
  <c r="D144" i="1"/>
  <c r="D143" i="1" s="1"/>
  <c r="C144" i="1"/>
  <c r="C143" i="1" s="1"/>
  <c r="F143" i="1"/>
  <c r="E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K125" i="1"/>
  <c r="K124" i="1" s="1"/>
  <c r="I125" i="1"/>
  <c r="G125" i="1"/>
  <c r="H125" i="1" s="1"/>
  <c r="J125" i="1" s="1"/>
  <c r="F125" i="1"/>
  <c r="F124" i="1" s="1"/>
  <c r="E125" i="1"/>
  <c r="D125" i="1"/>
  <c r="D124" i="1" s="1"/>
  <c r="C125" i="1"/>
  <c r="C124" i="1" s="1"/>
  <c r="I124" i="1"/>
  <c r="E124" i="1"/>
  <c r="H123" i="1"/>
  <c r="J123" i="1" s="1"/>
  <c r="K122" i="1"/>
  <c r="I122" i="1"/>
  <c r="H122" i="1"/>
  <c r="J122" i="1" s="1"/>
  <c r="G122" i="1"/>
  <c r="F122" i="1"/>
  <c r="E122" i="1"/>
  <c r="D122" i="1"/>
  <c r="C122" i="1"/>
  <c r="J121" i="1"/>
  <c r="H121" i="1"/>
  <c r="J120" i="1"/>
  <c r="H120" i="1"/>
  <c r="J119" i="1"/>
  <c r="H119" i="1"/>
  <c r="K118" i="1"/>
  <c r="I118" i="1"/>
  <c r="G118" i="1"/>
  <c r="H118" i="1" s="1"/>
  <c r="J118" i="1" s="1"/>
  <c r="F118" i="1"/>
  <c r="E118" i="1"/>
  <c r="D118" i="1"/>
  <c r="C118" i="1"/>
  <c r="J117" i="1"/>
  <c r="H117" i="1"/>
  <c r="H116" i="1"/>
  <c r="J116" i="1" s="1"/>
  <c r="H115" i="1"/>
  <c r="J115" i="1" s="1"/>
  <c r="H114" i="1"/>
  <c r="J114" i="1" s="1"/>
  <c r="K113" i="1"/>
  <c r="J113" i="1"/>
  <c r="I113" i="1"/>
  <c r="H113" i="1"/>
  <c r="G113" i="1"/>
  <c r="F113" i="1"/>
  <c r="E113" i="1"/>
  <c r="D113" i="1"/>
  <c r="C113" i="1"/>
  <c r="J112" i="1"/>
  <c r="H112" i="1"/>
  <c r="J111" i="1"/>
  <c r="H111" i="1"/>
  <c r="J110" i="1"/>
  <c r="H110" i="1"/>
  <c r="J109" i="1"/>
  <c r="H109" i="1"/>
  <c r="K108" i="1"/>
  <c r="I108" i="1"/>
  <c r="H108" i="1"/>
  <c r="G108" i="1"/>
  <c r="F108" i="1"/>
  <c r="E108" i="1"/>
  <c r="D108" i="1"/>
  <c r="C108" i="1"/>
  <c r="H107" i="1"/>
  <c r="J107" i="1" s="1"/>
  <c r="J106" i="1"/>
  <c r="H106" i="1"/>
  <c r="K105" i="1"/>
  <c r="I105" i="1"/>
  <c r="I104" i="1" s="1"/>
  <c r="J104" i="1" s="1"/>
  <c r="H105" i="1"/>
  <c r="G105" i="1"/>
  <c r="F105" i="1"/>
  <c r="E105" i="1"/>
  <c r="D105" i="1"/>
  <c r="D104" i="1" s="1"/>
  <c r="C105" i="1"/>
  <c r="K104" i="1"/>
  <c r="G104" i="1"/>
  <c r="H104" i="1" s="1"/>
  <c r="F104" i="1"/>
  <c r="E104" i="1"/>
  <c r="C104" i="1"/>
  <c r="H103" i="1"/>
  <c r="J103" i="1" s="1"/>
  <c r="H102" i="1"/>
  <c r="J102" i="1" s="1"/>
  <c r="J101" i="1"/>
  <c r="H101" i="1"/>
  <c r="H100" i="1"/>
  <c r="J100" i="1" s="1"/>
  <c r="J99" i="1"/>
  <c r="H99" i="1"/>
  <c r="H98" i="1"/>
  <c r="J98" i="1" s="1"/>
  <c r="H97" i="1"/>
  <c r="J97" i="1" s="1"/>
  <c r="H96" i="1"/>
  <c r="J96" i="1" s="1"/>
  <c r="K95" i="1"/>
  <c r="J95" i="1"/>
  <c r="I95" i="1"/>
  <c r="H95" i="1"/>
  <c r="G95" i="1"/>
  <c r="F95" i="1"/>
  <c r="E95" i="1"/>
  <c r="D95" i="1"/>
  <c r="C95" i="1"/>
  <c r="J94" i="1"/>
  <c r="H94" i="1"/>
  <c r="J93" i="1"/>
  <c r="H93" i="1"/>
  <c r="J92" i="1"/>
  <c r="H92" i="1"/>
  <c r="J91" i="1"/>
  <c r="H91" i="1"/>
  <c r="K90" i="1"/>
  <c r="I90" i="1"/>
  <c r="H90" i="1"/>
  <c r="G90" i="1"/>
  <c r="F90" i="1"/>
  <c r="E90" i="1"/>
  <c r="D90" i="1"/>
  <c r="C90" i="1"/>
  <c r="H89" i="1"/>
  <c r="J89" i="1" s="1"/>
  <c r="J88" i="1"/>
  <c r="H88" i="1"/>
  <c r="H87" i="1"/>
  <c r="J87" i="1" s="1"/>
  <c r="H86" i="1"/>
  <c r="J86" i="1" s="1"/>
  <c r="H85" i="1"/>
  <c r="J85" i="1" s="1"/>
  <c r="H84" i="1"/>
  <c r="J84" i="1" s="1"/>
  <c r="H83" i="1"/>
  <c r="J83" i="1" s="1"/>
  <c r="J82" i="1"/>
  <c r="H82" i="1"/>
  <c r="H81" i="1"/>
  <c r="J81" i="1" s="1"/>
  <c r="J80" i="1"/>
  <c r="H80" i="1"/>
  <c r="H79" i="1"/>
  <c r="J79" i="1" s="1"/>
  <c r="H78" i="1"/>
  <c r="J78" i="1" s="1"/>
  <c r="H77" i="1"/>
  <c r="J77" i="1" s="1"/>
  <c r="H76" i="1"/>
  <c r="J76" i="1" s="1"/>
  <c r="H75" i="1"/>
  <c r="J75" i="1" s="1"/>
  <c r="J74" i="1"/>
  <c r="H74" i="1"/>
  <c r="K73" i="1"/>
  <c r="J73" i="1"/>
  <c r="I73" i="1"/>
  <c r="H73" i="1"/>
  <c r="G73" i="1"/>
  <c r="F73" i="1"/>
  <c r="F48" i="1" s="1"/>
  <c r="E73" i="1"/>
  <c r="D73" i="1"/>
  <c r="C73" i="1"/>
  <c r="J72" i="1"/>
  <c r="H72" i="1"/>
  <c r="J71" i="1"/>
  <c r="H71" i="1"/>
  <c r="J70" i="1"/>
  <c r="H70" i="1"/>
  <c r="K69" i="1"/>
  <c r="I69" i="1"/>
  <c r="H69" i="1"/>
  <c r="J69" i="1" s="1"/>
  <c r="G69" i="1"/>
  <c r="F69" i="1"/>
  <c r="E69" i="1"/>
  <c r="D69" i="1"/>
  <c r="C69" i="1"/>
  <c r="H68" i="1"/>
  <c r="J68" i="1" s="1"/>
  <c r="H67" i="1"/>
  <c r="J67" i="1" s="1"/>
  <c r="H66" i="1"/>
  <c r="J66" i="1" s="1"/>
  <c r="H65" i="1"/>
  <c r="J65" i="1" s="1"/>
  <c r="K64" i="1"/>
  <c r="I64" i="1"/>
  <c r="H64" i="1"/>
  <c r="J64" i="1" s="1"/>
  <c r="G64" i="1"/>
  <c r="F64" i="1"/>
  <c r="E64" i="1"/>
  <c r="D64" i="1"/>
  <c r="C64" i="1"/>
  <c r="J63" i="1"/>
  <c r="H63" i="1"/>
  <c r="H61" i="1" s="1"/>
  <c r="J62" i="1"/>
  <c r="H62" i="1"/>
  <c r="K61" i="1"/>
  <c r="I61" i="1"/>
  <c r="J61" i="1" s="1"/>
  <c r="G61" i="1"/>
  <c r="G48" i="1" s="1"/>
  <c r="F61" i="1"/>
  <c r="E61" i="1"/>
  <c r="D61" i="1"/>
  <c r="C61" i="1"/>
  <c r="C48" i="1" s="1"/>
  <c r="J60" i="1"/>
  <c r="H60" i="1"/>
  <c r="H59" i="1"/>
  <c r="J59" i="1" s="1"/>
  <c r="J58" i="1"/>
  <c r="H58" i="1"/>
  <c r="H57" i="1"/>
  <c r="J57" i="1" s="1"/>
  <c r="H56" i="1"/>
  <c r="J56" i="1" s="1"/>
  <c r="H55" i="1"/>
  <c r="J55" i="1" s="1"/>
  <c r="H54" i="1"/>
  <c r="J54" i="1" s="1"/>
  <c r="H53" i="1"/>
  <c r="J53" i="1" s="1"/>
  <c r="J52" i="1"/>
  <c r="H52" i="1"/>
  <c r="H51" i="1"/>
  <c r="J51" i="1" s="1"/>
  <c r="J50" i="1"/>
  <c r="H50" i="1"/>
  <c r="K49" i="1"/>
  <c r="I49" i="1"/>
  <c r="I48" i="1" s="1"/>
  <c r="G49" i="1"/>
  <c r="F49" i="1"/>
  <c r="E49" i="1"/>
  <c r="D49" i="1"/>
  <c r="C49" i="1"/>
  <c r="K48" i="1"/>
  <c r="E48" i="1"/>
  <c r="J47" i="1"/>
  <c r="J46" i="1"/>
  <c r="J45" i="1"/>
  <c r="J44" i="1"/>
  <c r="J43" i="1"/>
  <c r="J42" i="1"/>
  <c r="J41" i="1"/>
  <c r="J40" i="1"/>
  <c r="K39" i="1"/>
  <c r="J39" i="1"/>
  <c r="I39" i="1"/>
  <c r="H39" i="1"/>
  <c r="G39" i="1"/>
  <c r="F39" i="1"/>
  <c r="E39" i="1"/>
  <c r="D39" i="1"/>
  <c r="C39" i="1"/>
  <c r="J38" i="1"/>
  <c r="J37" i="1"/>
  <c r="J36" i="1"/>
  <c r="J35" i="1"/>
  <c r="J34" i="1"/>
  <c r="J33" i="1"/>
  <c r="J32" i="1"/>
  <c r="K31" i="1"/>
  <c r="J31" i="1"/>
  <c r="I31" i="1"/>
  <c r="H31" i="1"/>
  <c r="G31" i="1"/>
  <c r="F31" i="1"/>
  <c r="F11" i="1" s="1"/>
  <c r="E31" i="1"/>
  <c r="D31" i="1"/>
  <c r="C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K12" i="1"/>
  <c r="K11" i="1" s="1"/>
  <c r="K10" i="1" s="1"/>
  <c r="K9" i="1" s="1"/>
  <c r="I12" i="1"/>
  <c r="I11" i="1" s="1"/>
  <c r="I10" i="1" s="1"/>
  <c r="I9" i="1" s="1"/>
  <c r="H12" i="1"/>
  <c r="G12" i="1"/>
  <c r="F12" i="1"/>
  <c r="E12" i="1"/>
  <c r="E11" i="1" s="1"/>
  <c r="E10" i="1" s="1"/>
  <c r="E9" i="1" s="1"/>
  <c r="D12" i="1"/>
  <c r="C12" i="1"/>
  <c r="H11" i="1"/>
  <c r="J11" i="1" s="1"/>
  <c r="G11" i="1"/>
  <c r="D11" i="1"/>
  <c r="C11" i="1"/>
  <c r="E8" i="1" l="1"/>
  <c r="I199" i="1"/>
  <c r="C10" i="1"/>
  <c r="C9" i="1" s="1"/>
  <c r="C8" i="1" s="1"/>
  <c r="J143" i="1"/>
  <c r="J393" i="1"/>
  <c r="D10" i="1"/>
  <c r="D9" i="1" s="1"/>
  <c r="D8" i="1" s="1"/>
  <c r="F10" i="1"/>
  <c r="F9" i="1" s="1"/>
  <c r="F8" i="1" s="1"/>
  <c r="E199" i="1"/>
  <c r="K199" i="1"/>
  <c r="K8" i="1" s="1"/>
  <c r="I8" i="1"/>
  <c r="J192" i="1"/>
  <c r="J402" i="1"/>
  <c r="J12" i="1"/>
  <c r="H199" i="1"/>
  <c r="J199" i="1" s="1"/>
  <c r="J201" i="1"/>
  <c r="H226" i="1"/>
  <c r="J226" i="1" s="1"/>
  <c r="G124" i="1"/>
  <c r="H124" i="1" s="1"/>
  <c r="J124" i="1" s="1"/>
  <c r="J105" i="1"/>
  <c r="H144" i="1"/>
  <c r="J144" i="1" s="1"/>
  <c r="D48" i="1"/>
  <c r="H49" i="1"/>
  <c r="J90" i="1"/>
  <c r="J108" i="1"/>
  <c r="J155" i="1"/>
  <c r="J177" i="1"/>
  <c r="J181" i="1"/>
  <c r="D199" i="1"/>
  <c r="J394" i="1"/>
  <c r="J406" i="1"/>
  <c r="G10" i="1" l="1"/>
  <c r="G9" i="1" s="1"/>
  <c r="G8" i="1" s="1"/>
  <c r="H48" i="1"/>
  <c r="J49" i="1"/>
  <c r="J48" i="1" l="1"/>
  <c r="J10" i="1" s="1"/>
  <c r="H10" i="1"/>
  <c r="H9" i="1" s="1"/>
  <c r="H8" i="1" l="1"/>
  <c r="J8" i="1" s="1"/>
  <c r="J9" i="1"/>
</calcChain>
</file>

<file path=xl/sharedStrings.xml><?xml version="1.0" encoding="utf-8"?>
<sst xmlns="http://schemas.openxmlformats.org/spreadsheetml/2006/main" count="844" uniqueCount="743">
  <si>
    <t>Sanatoriul de Neuropsihiatrie Podriga</t>
  </si>
  <si>
    <t xml:space="preserve">Anexa 7 b </t>
  </si>
  <si>
    <t>CONTUL DE EXECUŢIE A BUGETULUI INSTITUŢIILOR PUBLICE  - CHELTUIELI</t>
  </si>
  <si>
    <t>la data de 30 Iunie 2025</t>
  </si>
  <si>
    <t>Cod 21        Capitol *) 66.10 Subcapitol 06</t>
  </si>
  <si>
    <t>-lei-</t>
  </si>
  <si>
    <t>DENUMIREA INDICATORILOR</t>
  </si>
  <si>
    <t>Cod indicator</t>
  </si>
  <si>
    <t>Credite de angajament</t>
  </si>
  <si>
    <t>Credite bugetare</t>
  </si>
  <si>
    <t>Angajamente bugetare</t>
  </si>
  <si>
    <t>Angajamente legale</t>
  </si>
  <si>
    <t>Plăţi efectuate</t>
  </si>
  <si>
    <t>Angajamente legale de plătit</t>
  </si>
  <si>
    <t>Cheltuieli efective</t>
  </si>
  <si>
    <t>Aprobate la finele perioadei de raportare</t>
  </si>
  <si>
    <t>Trimestriale cumulate</t>
  </si>
  <si>
    <t>A</t>
  </si>
  <si>
    <t>B</t>
  </si>
  <si>
    <t>8=6-7</t>
  </si>
  <si>
    <t xml:space="preserve"> TOTAL CHELTUIELI (SECŢIUNEA DE FUNCŢIONARE+SECŢIUNEA DE DEZVOLTARE)</t>
  </si>
  <si>
    <t>SECŢIUNEA DE FUNCŢIONARE (cod 01+79+85)</t>
  </si>
  <si>
    <t xml:space="preserve">     CHELTUIELI CURENTE (cod 10+20+30+40+50+51+55+57+59)</t>
  </si>
  <si>
    <t>01</t>
  </si>
  <si>
    <t>TITLUL I  CHELTUIELI DE PERSONAL (cod 10.01 la10.03)</t>
  </si>
  <si>
    <t xml:space="preserve">     Cheltuieli salariale în bani  ( cod 10.01.01+ 10.01.03 la 10.01.17+10.01.29+10.01.30)</t>
  </si>
  <si>
    <t>10.01</t>
  </si>
  <si>
    <t xml:space="preserve">          Salarii de bază</t>
  </si>
  <si>
    <t>10.01.01</t>
  </si>
  <si>
    <t xml:space="preserve">          Indemnizaţie de conducere</t>
  </si>
  <si>
    <t>10.01.03</t>
  </si>
  <si>
    <t xml:space="preserve">          Spor de vechime</t>
  </si>
  <si>
    <t>10.01.04</t>
  </si>
  <si>
    <t xml:space="preserve">          Sporuri pentru condiţii de muncă</t>
  </si>
  <si>
    <t>10.01.05</t>
  </si>
  <si>
    <t xml:space="preserve">          Alte sporuri</t>
  </si>
  <si>
    <t>10.01.06</t>
  </si>
  <si>
    <t xml:space="preserve">          Ore suplimentare</t>
  </si>
  <si>
    <t>10.01.07</t>
  </si>
  <si>
    <t xml:space="preserve">          Fond de premii</t>
  </si>
  <si>
    <t>10.01.08</t>
  </si>
  <si>
    <t xml:space="preserve">          Indemnizație de vacanță</t>
  </si>
  <si>
    <t>10.01.09</t>
  </si>
  <si>
    <t xml:space="preserve">          Fond pentru posturi ocupate prin cumul</t>
  </si>
  <si>
    <t>10.01.10</t>
  </si>
  <si>
    <t xml:space="preserve">          Fond aferent plăţii cu ora</t>
  </si>
  <si>
    <t>10.01.11</t>
  </si>
  <si>
    <t xml:space="preserve">          Indemnizaţii plătite unor persoane din afara unităţii</t>
  </si>
  <si>
    <t>10.01.12</t>
  </si>
  <si>
    <t xml:space="preserve">          Drepturi de delegare </t>
  </si>
  <si>
    <t>10.01.13</t>
  </si>
  <si>
    <t xml:space="preserve">          Indemnizaţii de  detaşare</t>
  </si>
  <si>
    <t>10.01.14</t>
  </si>
  <si>
    <t xml:space="preserve">          Alocaţii pentru transportul la şi de la locul de muncă</t>
  </si>
  <si>
    <t>10.01.15</t>
  </si>
  <si>
    <t xml:space="preserve">          Alocaţii pentru locuinţe</t>
  </si>
  <si>
    <t>10.01.16</t>
  </si>
  <si>
    <t xml:space="preserve">          Indemnizatie de hrană</t>
  </si>
  <si>
    <t>10.01.17</t>
  </si>
  <si>
    <t xml:space="preserve">          Stimulentul de risc</t>
  </si>
  <si>
    <t>10.01.29</t>
  </si>
  <si>
    <t xml:space="preserve">          Alte drepturi salariale în bani</t>
  </si>
  <si>
    <t>10.01.30</t>
  </si>
  <si>
    <t xml:space="preserve">     Cheltuieli salariale în natură  ( cod 10.02.01 la 10.02.06+10.02.30)</t>
  </si>
  <si>
    <t>10.02</t>
  </si>
  <si>
    <t xml:space="preserve">          Tichete de masă  </t>
  </si>
  <si>
    <t>10.02.01</t>
  </si>
  <si>
    <t xml:space="preserve">          Norme de hrană</t>
  </si>
  <si>
    <t>10.02.02</t>
  </si>
  <si>
    <t xml:space="preserve">          Uniforme şi echipament obligatoriu</t>
  </si>
  <si>
    <t>10.02.03</t>
  </si>
  <si>
    <t xml:space="preserve">          Locuinţa de serviciu folosită de salariat şi familia sa</t>
  </si>
  <si>
    <t>10.02.04</t>
  </si>
  <si>
    <t xml:space="preserve">          Transportul la şi de la locul de muncă</t>
  </si>
  <si>
    <t>10.02.05</t>
  </si>
  <si>
    <t xml:space="preserve">          Vouchere  de vacanţă</t>
  </si>
  <si>
    <t>10.02.06</t>
  </si>
  <si>
    <t xml:space="preserve">          Alte drepturi salariale în natură</t>
  </si>
  <si>
    <t>10.02.30</t>
  </si>
  <si>
    <t xml:space="preserve">     Contribuţii (cod 10.03.01 la 10.03.08)</t>
  </si>
  <si>
    <t>10.03</t>
  </si>
  <si>
    <t xml:space="preserve">          Contribuţii de asigurări sociale de stat</t>
  </si>
  <si>
    <t>10.03.01</t>
  </si>
  <si>
    <t xml:space="preserve">          Contribuţii de asigurări de şomaj </t>
  </si>
  <si>
    <t>10.03.02</t>
  </si>
  <si>
    <t xml:space="preserve">          Contribuţii de asigurări sociale de sănătate </t>
  </si>
  <si>
    <t>10.03.03</t>
  </si>
  <si>
    <t xml:space="preserve">          Contribuţii de asigurări pentru accidente de muncă şi boli profesionale</t>
  </si>
  <si>
    <t>10.03.04</t>
  </si>
  <si>
    <t xml:space="preserve">          Prime de asigurare de  viaţă plătite de angajator pentru angajaţi</t>
  </si>
  <si>
    <t>10.03.05</t>
  </si>
  <si>
    <t xml:space="preserve">          Contribuţii pentru concedii şi indemnizaţii</t>
  </si>
  <si>
    <t>10.03.06</t>
  </si>
  <si>
    <t xml:space="preserve">          Contribuția asiguratorie pentru muncă </t>
  </si>
  <si>
    <t>10.03.07</t>
  </si>
  <si>
    <t xml:space="preserve">          Contribuții plătite de angajator în numele angajatului</t>
  </si>
  <si>
    <t>10.03.08</t>
  </si>
  <si>
    <t>TITLUL II  BUNURI ŞI SERVICII       (cod 20.01 la 20.06+20.09 la 20.16+20.18 la 20.25+20.27+20.30)</t>
  </si>
  <si>
    <t>20</t>
  </si>
  <si>
    <t xml:space="preserve">     Bunuri şi servicii  (cod 20.01.01 la 20.01.09+20.01.30)</t>
  </si>
  <si>
    <t>20.01</t>
  </si>
  <si>
    <t xml:space="preserve">          Furnituri de birou</t>
  </si>
  <si>
    <t>20.01.01</t>
  </si>
  <si>
    <t xml:space="preserve">          Materiale pentru curăţenie</t>
  </si>
  <si>
    <t>20.01.02</t>
  </si>
  <si>
    <t xml:space="preserve">          Încalzit, iluminat şi forţă motrică</t>
  </si>
  <si>
    <t>20.01.03</t>
  </si>
  <si>
    <t xml:space="preserve">          Apă, canal şi salubritate</t>
  </si>
  <si>
    <t>20.01.04</t>
  </si>
  <si>
    <t xml:space="preserve">          Carburanţi şi lubrifianţi</t>
  </si>
  <si>
    <t>20.01.05</t>
  </si>
  <si>
    <t xml:space="preserve">          Piese de schimb</t>
  </si>
  <si>
    <t>20.01.06</t>
  </si>
  <si>
    <t xml:space="preserve">          Transport</t>
  </si>
  <si>
    <t>20.01.07</t>
  </si>
  <si>
    <t xml:space="preserve">          Poştă, telecomunicaţii, radio, tv, internet </t>
  </si>
  <si>
    <t>20.01.08</t>
  </si>
  <si>
    <t xml:space="preserve">          Materiale şi prestări de servicii cu caracter funcţional </t>
  </si>
  <si>
    <t>20.01.09</t>
  </si>
  <si>
    <t xml:space="preserve">          Alte bunuri şi servicii pentru întreţinere şi funcţionare</t>
  </si>
  <si>
    <t>20.01.30</t>
  </si>
  <si>
    <t xml:space="preserve">     Reparaţii curente </t>
  </si>
  <si>
    <t>20.02</t>
  </si>
  <si>
    <t xml:space="preserve">     Hrana (cod 20.03.01+20.03.02)</t>
  </si>
  <si>
    <t>20.03</t>
  </si>
  <si>
    <t xml:space="preserve">          Hrana pentru oameni</t>
  </si>
  <si>
    <t>20.03.01</t>
  </si>
  <si>
    <t xml:space="preserve">          Hrana pentru animale</t>
  </si>
  <si>
    <t>20.03.02</t>
  </si>
  <si>
    <t xml:space="preserve">     Medicamente şi materiale sanitare  (cod 20.04.01 la 20.04.04)</t>
  </si>
  <si>
    <t>20.04</t>
  </si>
  <si>
    <t xml:space="preserve">          Medicamente </t>
  </si>
  <si>
    <t>20.04.01</t>
  </si>
  <si>
    <t xml:space="preserve">          Materiale sanitare</t>
  </si>
  <si>
    <t>20.04.02</t>
  </si>
  <si>
    <t xml:space="preserve">          Reactivi</t>
  </si>
  <si>
    <t>20.04.03</t>
  </si>
  <si>
    <t xml:space="preserve">          Dezinfectanţi</t>
  </si>
  <si>
    <t>20.04.04</t>
  </si>
  <si>
    <t xml:space="preserve">     Bunuri de natura obiectelor de inventar  (cod 20.05.01+20.05.03+20.05.30)</t>
  </si>
  <si>
    <t>20.05</t>
  </si>
  <si>
    <t xml:space="preserve">          Uniforme şi echipament</t>
  </si>
  <si>
    <t>20.05.01</t>
  </si>
  <si>
    <t xml:space="preserve">          Lenjerie şi accesorii de pat</t>
  </si>
  <si>
    <t>20.05.03</t>
  </si>
  <si>
    <t xml:space="preserve">          Alte obiecte de inventar</t>
  </si>
  <si>
    <t>20.05.30</t>
  </si>
  <si>
    <t xml:space="preserve">     Deplasări, detaşări, transferări  (cod 20.06.01+20.06.02)</t>
  </si>
  <si>
    <t>20.06</t>
  </si>
  <si>
    <t xml:space="preserve">          Deplasări interne, detaşări, transferări</t>
  </si>
  <si>
    <t>20.06.01</t>
  </si>
  <si>
    <t xml:space="preserve">          Deplasări în străinătate</t>
  </si>
  <si>
    <t>20.06.02</t>
  </si>
  <si>
    <t xml:space="preserve">     Materiale de laborator</t>
  </si>
  <si>
    <t>20.09</t>
  </si>
  <si>
    <t xml:space="preserve">     Cercetare-dezvoltare</t>
  </si>
  <si>
    <t>20.10</t>
  </si>
  <si>
    <t xml:space="preserve">     Cărţi, publicaţii şi materiale documentare</t>
  </si>
  <si>
    <t>20.11</t>
  </si>
  <si>
    <t xml:space="preserve">     Consultanţă şi expertiză</t>
  </si>
  <si>
    <t>20.12</t>
  </si>
  <si>
    <t xml:space="preserve">     Pregătire profesională</t>
  </si>
  <si>
    <t>20.13</t>
  </si>
  <si>
    <t xml:space="preserve">     Protecţia muncii</t>
  </si>
  <si>
    <t>20.14</t>
  </si>
  <si>
    <t xml:space="preserve">     Muniţie, furnituri şi armament de natura activelor fixe pentru armată</t>
  </si>
  <si>
    <t>20.15</t>
  </si>
  <si>
    <t xml:space="preserve">     Studii şi cercetări</t>
  </si>
  <si>
    <t>20.16</t>
  </si>
  <si>
    <t xml:space="preserve">     Plăţi pentru finanţarea patrimoniului genetic al animalelor</t>
  </si>
  <si>
    <t>20.18</t>
  </si>
  <si>
    <t xml:space="preserve">     Contribuţii ale administraţiei publice locale la realizarea unor lucrări şi  servicii de interes public local, în baza unor convenţii sau contracte de asociere</t>
  </si>
  <si>
    <t>20.19</t>
  </si>
  <si>
    <t xml:space="preserve">     Reabilitare infrastructură program inundaţii pentru autorităţi publice  locale</t>
  </si>
  <si>
    <t>20.20</t>
  </si>
  <si>
    <t xml:space="preserve">     Meteorologie </t>
  </si>
  <si>
    <t>20.21</t>
  </si>
  <si>
    <t xml:space="preserve">     Finanţarea acţiunilor din domeniul apelor</t>
  </si>
  <si>
    <t>20.22</t>
  </si>
  <si>
    <t xml:space="preserve">     Prevenirea şi combaterea inundaţiilor şi îngheţurilor </t>
  </si>
  <si>
    <t>20.23</t>
  </si>
  <si>
    <t xml:space="preserve">     Comisioane  şi alte costuri aferente împrumuturilor  (cod 20.24.01 + 20.24.02)</t>
  </si>
  <si>
    <t>20.24</t>
  </si>
  <si>
    <t xml:space="preserve">          Comisioane  şi alte costuri aferente împrumuturilor externe</t>
  </si>
  <si>
    <t>20.24.01</t>
  </si>
  <si>
    <t xml:space="preserve">          Comisioane  si alte costuri aferente imprumuturilor interne</t>
  </si>
  <si>
    <t>20.24.02</t>
  </si>
  <si>
    <t xml:space="preserve">     Cheltuieli judiciare şi extrajudiciare derivate din acţiuni  în  reprezentarea intereselor statului, potrivit dispoziţiilor legale</t>
  </si>
  <si>
    <t>20.25</t>
  </si>
  <si>
    <t xml:space="preserve">     Tichete cadou</t>
  </si>
  <si>
    <t>20.27</t>
  </si>
  <si>
    <t xml:space="preserve">     Alte cheltuieli  (cod 20.30.01 la20.30.04+20.30.06+20.30.07+20.30.09+ 20.30.30)</t>
  </si>
  <si>
    <t>20.30</t>
  </si>
  <si>
    <t xml:space="preserve">          Reclamă şi publicitate</t>
  </si>
  <si>
    <t>20.30.01</t>
  </si>
  <si>
    <t xml:space="preserve">          Protocol şi reprezentare </t>
  </si>
  <si>
    <t>20.30.02</t>
  </si>
  <si>
    <t xml:space="preserve">          Prime de asigurare non-viaţă</t>
  </si>
  <si>
    <t>20.30.03</t>
  </si>
  <si>
    <t xml:space="preserve">          Chirii</t>
  </si>
  <si>
    <t>20.30.04</t>
  </si>
  <si>
    <t xml:space="preserve">          Prestări servicii pentru transmiterea drepturilor</t>
  </si>
  <si>
    <t>20.30.06</t>
  </si>
  <si>
    <t xml:space="preserve">          Fondul Preşedintelui/Fondul conducătorului instituţiei publice</t>
  </si>
  <si>
    <t>20.30.07</t>
  </si>
  <si>
    <t xml:space="preserve">          Executarea silită a creanţelor bugetare</t>
  </si>
  <si>
    <t>20.30.09</t>
  </si>
  <si>
    <t xml:space="preserve">          Alte cheltuieli cu bunuri şi servicii</t>
  </si>
  <si>
    <t>20.30.30</t>
  </si>
  <si>
    <t>TITLUL III DOBÂNZI (cod 30.01 la 30.03)</t>
  </si>
  <si>
    <t>30</t>
  </si>
  <si>
    <t xml:space="preserve">     Dobânzi aferente datoriei publice interne (cod 30.01.01+30.01.02)</t>
  </si>
  <si>
    <t>30.01</t>
  </si>
  <si>
    <t xml:space="preserve">          Dobânzi aferente datoriei publice interne directe</t>
  </si>
  <si>
    <t>30.01.01</t>
  </si>
  <si>
    <t xml:space="preserve">          Dobânzi aferente creditelor interne garantate </t>
  </si>
  <si>
    <t>30.01.02</t>
  </si>
  <si>
    <t xml:space="preserve">     Dobânzi aferente datoriei publice externe (cod 30.02.01 la 
     30.02.03+30.02.05)</t>
  </si>
  <si>
    <t>30.02</t>
  </si>
  <si>
    <t xml:space="preserve">          Dobânzi, aferente datoriei publice externe directe</t>
  </si>
  <si>
    <t>30.02.01</t>
  </si>
  <si>
    <t xml:space="preserve">          Dobânzi aferente creditelor externe contractate de ordonatorii de credite </t>
  </si>
  <si>
    <t>30.02.02</t>
  </si>
  <si>
    <t xml:space="preserve">          Dobânzi aferente creditelor externe garantate şi/sau directe subîmprumutate</t>
  </si>
  <si>
    <t>30.02.03</t>
  </si>
  <si>
    <t xml:space="preserve">          Dobânzi aferente datoriei publice externe locale </t>
  </si>
  <si>
    <t>30.02.05</t>
  </si>
  <si>
    <t xml:space="preserve">     Alte dobânzi (cod 30.03.01 la 30.03.03+30.03.05)</t>
  </si>
  <si>
    <t>30.03</t>
  </si>
  <si>
    <t xml:space="preserve">          Dobânzi aferente împrumuturilor din fondul de tezaur</t>
  </si>
  <si>
    <t>30.03.01</t>
  </si>
  <si>
    <t xml:space="preserve">          Dobânda datorată trezoreriei statului</t>
  </si>
  <si>
    <t>30.03.02</t>
  </si>
  <si>
    <t xml:space="preserve">          Dobânzi aferente împrumuturilor temporare din trezoreria statului</t>
  </si>
  <si>
    <t>30.03.03</t>
  </si>
  <si>
    <t xml:space="preserve">          Dobânzi  la opeaţiunile de leasing</t>
  </si>
  <si>
    <t>30.03.05</t>
  </si>
  <si>
    <t xml:space="preserve">TITLUL IV SUBVENŢII (cod 40.03+40.20+ 40.30)  </t>
  </si>
  <si>
    <t>40</t>
  </si>
  <si>
    <t xml:space="preserve">     Subvenţii pentru acoperirea diferenţelor de preţ şi tarif</t>
  </si>
  <si>
    <t>40.03</t>
  </si>
  <si>
    <t xml:space="preserve">     Subvenţii pentru compensarea creşterilor neprevizionate ale preţurilor 
     la combustibili</t>
  </si>
  <si>
    <t>40.20</t>
  </si>
  <si>
    <t xml:space="preserve">     Alte subvenţii</t>
  </si>
  <si>
    <t>40.30</t>
  </si>
  <si>
    <t>TITLUL V FONDURI DE REZERVĂ  (cod 50.04)</t>
  </si>
  <si>
    <t>50</t>
  </si>
  <si>
    <t xml:space="preserve">     Fond de rezervă bugetară la dispoziţia autorităţilor locale</t>
  </si>
  <si>
    <t>50.04</t>
  </si>
  <si>
    <t>TITLUL VI TRANSFERURI ÎNTRE UNITĂŢI ALE ADMINISTRAŢIEI PUBLICE                       (cod 51.01)</t>
  </si>
  <si>
    <t>51 SF</t>
  </si>
  <si>
    <t xml:space="preserve">     Transferuri curente  (cod 51.01.01+51.01.03+51.01.05+ 51.01.14+51.01.15+ 51.01.24 +51.01.26 +51.01.31+51.01.39+ 51.01.46+51.01.49+51.01.60+51.01.61+ 51.01.64+51.01.70+51.01.74+51.01.76)</t>
  </si>
  <si>
    <t>51.01</t>
  </si>
  <si>
    <t xml:space="preserve">          Transferuri către instituţii publice </t>
  </si>
  <si>
    <t>51.01.01</t>
  </si>
  <si>
    <t xml:space="preserve">          Acţiuni de sănătate  </t>
  </si>
  <si>
    <t>51.01.03</t>
  </si>
  <si>
    <t xml:space="preserve">          Finanţarea aeroporturilor de interes local</t>
  </si>
  <si>
    <t>51.01.05</t>
  </si>
  <si>
    <t xml:space="preserve">          Transferuri din bugetele consiliilor judeţene pentru finanţarea centrelor de zi pentru 
          protecţia copilului</t>
  </si>
  <si>
    <t>51.01.14</t>
  </si>
  <si>
    <t xml:space="preserve">          Transferuri din bugetele locale pentru instituţiile de asistenţă socială pentru     
          persoanele  cu handicap</t>
  </si>
  <si>
    <t>51.01.15</t>
  </si>
  <si>
    <t xml:space="preserve">          Transferuri din bugetele consiliilor locale şi judeţene pentru acordarea unor ajutoare către unităţile administrativ-teritoriale în situaţii de extremă dificultate</t>
  </si>
  <si>
    <t>51.01.24</t>
  </si>
  <si>
    <t xml:space="preserve">          Transferuri privind contribuţia de asigurări sociale  de sănătate pentru persoanele 
          aflate în concediu pentru creşterea copilului </t>
  </si>
  <si>
    <t>51.01.26</t>
  </si>
  <si>
    <t xml:space="preserve">          Transferuri privind contribuţii de sănătate pentru persoane beneficiare de ajutor social</t>
  </si>
  <si>
    <t>51.01.31</t>
  </si>
  <si>
    <t xml:space="preserve">          Transferuri din bugetele locale pentru finanţarea unităţilor de 
          asistenţă socială şi  medico-sociale</t>
  </si>
  <si>
    <t>51.01.39</t>
  </si>
  <si>
    <t xml:space="preserve">          Transferuri din bugetele locale  pentru finanţarea cheltuielilor curente din domeniul 
          sănătăţii</t>
  </si>
  <si>
    <t>51.01.46</t>
  </si>
  <si>
    <t xml:space="preserve">          Transferuri din bugetele locale pentru finanţarea camerelor agricole</t>
  </si>
  <si>
    <t>51.01.49</t>
  </si>
  <si>
    <t xml:space="preserve">          Transferuri din bugetul judeţului pentru clasele de învăţământ special organizate în cadrul unităţilor de învăţământ de masă</t>
  </si>
  <si>
    <t>51.01.60</t>
  </si>
  <si>
    <t xml:space="preserve">          Transferuri din bugetul local către bugetul judeţului  pentru finanţarea claselor de învăţământ de masă organizate în unităţile de învăţământ special</t>
  </si>
  <si>
    <t>51.01.61</t>
  </si>
  <si>
    <t xml:space="preserve">          Transferuri de la  bugetul judeţului către  bugetele locale  pentru plata drepturilor de care beneficiază copiii cu cerințe educaționale speciale integrați în învățământul de masă</t>
  </si>
  <si>
    <t>51.01.64</t>
  </si>
  <si>
    <t xml:space="preserve">          Transferuri acordate în baza contractelor de parteneriat sau asociere</t>
  </si>
  <si>
    <t>51.01.70</t>
  </si>
  <si>
    <t>Transferuri către structuri sportive publice pentru indemnizații aferente suspendării temporare a contractului de activitate sportivă</t>
  </si>
  <si>
    <t>51.01.74</t>
  </si>
  <si>
    <t xml:space="preserve">Transferuri aferente cheltuielilor cu alocația de hrană și cu indemnizația de cazare pentru personalul din serviciile sociale publice aflat în izolare preventivă la locul de muncă </t>
  </si>
  <si>
    <t>51.01.76</t>
  </si>
  <si>
    <t>TITLUL VII ALTE TRANSFERURI (cod 55.01+ 55.02)</t>
  </si>
  <si>
    <t>55 SF</t>
  </si>
  <si>
    <t>Transferuri interne (cod 55.01.18+55.01.46+55.01.63+55.01.65+55.01.73+55.01.84)</t>
  </si>
  <si>
    <t>55.01</t>
  </si>
  <si>
    <t>Alte transferuri curente interne</t>
  </si>
  <si>
    <t>55.01.18</t>
  </si>
  <si>
    <t xml:space="preserve">Transferuri către întreprinderi în cadrul schemelor de  ajutor de stat  </t>
  </si>
  <si>
    <t>55.01.46</t>
  </si>
  <si>
    <t xml:space="preserve">Finanţarea învăţământului particular sau confesional acreditat </t>
  </si>
  <si>
    <t>55.01.63</t>
  </si>
  <si>
    <t>Sume reprezentând contribuția unităților administrativ-teritoriale la Fondul IID</t>
  </si>
  <si>
    <t>55.01.65</t>
  </si>
  <si>
    <t xml:space="preserve">Transferuri aferente cheltuielilor cu alocația de hrană pentru personalul din serviciile sociale private aflat în izolare preventivă la locul de muncă </t>
  </si>
  <si>
    <t>55.01.73</t>
  </si>
  <si>
    <t>Sume reprezentănd stimulentul pentru casarea autovehiculelor uzate</t>
  </si>
  <si>
    <t>55.01.84</t>
  </si>
  <si>
    <t xml:space="preserve">     B.Transferuri curente în străinătate (către organizaţii internaţionale)                      (cod 55.02.01 + 55.02.04)</t>
  </si>
  <si>
    <t>55.02</t>
  </si>
  <si>
    <t xml:space="preserve">          Contribuţii şi cotizaţii la organisme internaţionale</t>
  </si>
  <si>
    <t>55.02.01</t>
  </si>
  <si>
    <t xml:space="preserve">          Alte transferuri curente în străinătate</t>
  </si>
  <si>
    <t>55.02.04</t>
  </si>
  <si>
    <t>TITLUL IX ASISTENŢA SOCIALĂ  (cod  57.02)</t>
  </si>
  <si>
    <t>57</t>
  </si>
  <si>
    <t xml:space="preserve">      Ajutoare sociale (cod 57.02.01  la 57.02.05)</t>
  </si>
  <si>
    <t>57.02</t>
  </si>
  <si>
    <t xml:space="preserve">          Ajutoare sociale în numerar</t>
  </si>
  <si>
    <t>57.02.01</t>
  </si>
  <si>
    <t xml:space="preserve">          Ajutoare sociale în natură</t>
  </si>
  <si>
    <t>57.02.02</t>
  </si>
  <si>
    <t xml:space="preserve">          Tichete de creşă și tichete sociale pentru grădiniță</t>
  </si>
  <si>
    <t>57.02.03</t>
  </si>
  <si>
    <t xml:space="preserve">          Tichete cadou acordate pentru cheltuieli sociale</t>
  </si>
  <si>
    <t>57.02.04</t>
  </si>
  <si>
    <t xml:space="preserve">          Suport alimentar</t>
  </si>
  <si>
    <t>57.02.05</t>
  </si>
  <si>
    <t>TITLUL  XI ALTE CHELTUIELI                                                            (cod 59.01+59.02+ 59.08+59.11+59.12+59.15+59.17+59.20+59.22+59.25+59.30+ 59.35+59.40+59.41)</t>
  </si>
  <si>
    <t>59</t>
  </si>
  <si>
    <t xml:space="preserve">          Burse </t>
  </si>
  <si>
    <t>59.01</t>
  </si>
  <si>
    <t xml:space="preserve">          Ajutoare pentru daune provocate de calamităţile naturale</t>
  </si>
  <si>
    <t>59.02</t>
  </si>
  <si>
    <t xml:space="preserve">          Programe pentru tineret</t>
  </si>
  <si>
    <t>59.08</t>
  </si>
  <si>
    <t xml:space="preserve">          Asociaţii şi fundaţii</t>
  </si>
  <si>
    <t>59.11</t>
  </si>
  <si>
    <t xml:space="preserve">          Susţinerea cultelor</t>
  </si>
  <si>
    <t>59.12</t>
  </si>
  <si>
    <t xml:space="preserve">          Contribuţii la salarizarea personalului neclerical</t>
  </si>
  <si>
    <t>59.15</t>
  </si>
  <si>
    <t xml:space="preserve">          Despăgubiri civile</t>
  </si>
  <si>
    <t>59.17</t>
  </si>
  <si>
    <t xml:space="preserve">         Sume destinate finanţării programelor sportive realizate de structurile sportive de drept privat</t>
  </si>
  <si>
    <t>59.20</t>
  </si>
  <si>
    <t xml:space="preserve">          Acţiuni cu caracter ştiinţific şi social-cultural</t>
  </si>
  <si>
    <t>59.22</t>
  </si>
  <si>
    <t xml:space="preserve">          Sume aferente plăţii creanţelor salariale</t>
  </si>
  <si>
    <t>59.25</t>
  </si>
  <si>
    <t xml:space="preserve">          Programe şi proiecte privind prevenirea şi combaterea discriminării</t>
  </si>
  <si>
    <t>59.30</t>
  </si>
  <si>
    <t xml:space="preserve">          Sume alocate pentru spijinirea construirii de locuinţe</t>
  </si>
  <si>
    <t>59.35</t>
  </si>
  <si>
    <t xml:space="preserve">          Sume aferente persoanelor cu handicap neincadrate</t>
  </si>
  <si>
    <t>59.40</t>
  </si>
  <si>
    <t xml:space="preserve">          Indemnizație pentru internship</t>
  </si>
  <si>
    <t>59.41</t>
  </si>
  <si>
    <t>OPERAŢIUNI FINANCIARE (cod 80+81)</t>
  </si>
  <si>
    <t xml:space="preserve">       79</t>
  </si>
  <si>
    <t>TITLUL XVIII ÎMPRUMUTURI (cod 80.03+ 80.30)</t>
  </si>
  <si>
    <t>80</t>
  </si>
  <si>
    <t xml:space="preserve">     Împrumuturi pentru instituţii şi servicii publice sau activităţi finanţate 
     integral din venituri proprii</t>
  </si>
  <si>
    <t>80.03</t>
  </si>
  <si>
    <t xml:space="preserve">     Alte împrumuturi</t>
  </si>
  <si>
    <t>80.30</t>
  </si>
  <si>
    <t>TITLUL XIX RAMBURSĂRI DE CREDITE (cod 81.01+81.02+81.05)</t>
  </si>
  <si>
    <t>81</t>
  </si>
  <si>
    <t xml:space="preserve">     Rambursări de credite externe (cod 81.01.01 +81.01.02+81.01.05+ 81.01.06)</t>
  </si>
  <si>
    <t>81.01</t>
  </si>
  <si>
    <t xml:space="preserve">          Rambursări de credite externe contractate de ordonatorii de credite</t>
  </si>
  <si>
    <t>81.01.01</t>
  </si>
  <si>
    <t xml:space="preserve">          Rambursări de credite externe din fondul de garantare  </t>
  </si>
  <si>
    <t>81.01.02</t>
  </si>
  <si>
    <t xml:space="preserve">          Rambursări de credite aferente datoriei publice externe locale</t>
  </si>
  <si>
    <t>81.01.05</t>
  </si>
  <si>
    <t xml:space="preserve">          Diferenţe de curs aferente datoriei publice externe</t>
  </si>
  <si>
    <t>81.01.06</t>
  </si>
  <si>
    <t xml:space="preserve">     Rambursări de credite interne (cod 81.02.01+81.02.02+ 81.02.05)</t>
  </si>
  <si>
    <t>81.02</t>
  </si>
  <si>
    <t xml:space="preserve">          Rambursări de credite interne garantate</t>
  </si>
  <si>
    <t>81.02.01</t>
  </si>
  <si>
    <t xml:space="preserve">          Diferenţe de curs aferente datoriei publice interne</t>
  </si>
  <si>
    <t>81.02.02</t>
  </si>
  <si>
    <t xml:space="preserve">          Rambursări de credite aferente datoriei publice interne  locale</t>
  </si>
  <si>
    <t>81.02.05</t>
  </si>
  <si>
    <r>
      <t xml:space="preserve">    </t>
    </r>
    <r>
      <rPr>
        <b/>
        <sz val="10"/>
        <color indexed="8"/>
        <rFont val="Arial"/>
        <family val="2"/>
        <charset val="238"/>
      </rPr>
      <t>Sume rambursate aferente alocărilor din Fondul de Dezvoltare și Investiții</t>
    </r>
  </si>
  <si>
    <t>81.05</t>
  </si>
  <si>
    <t>TITLUL XXI PLĂŢI EFECTUATE ÎN ANII PRECEDENŢI ŞI RECUPERATE ÎN ANUL CURENT (cod 85.01)</t>
  </si>
  <si>
    <t>85</t>
  </si>
  <si>
    <t xml:space="preserve">     Plăţi efectuate în anii precedenţi şi recuperate în anul curent ( cod.85.01.01)</t>
  </si>
  <si>
    <t>85.01</t>
  </si>
  <si>
    <t xml:space="preserve">     Plăţi efectuate în anii precedenţi  şi recuperate în anul curent în secţiunea de funcţionare a bugetului  local</t>
  </si>
  <si>
    <t>85.01.01</t>
  </si>
  <si>
    <t>TITLUL XXII REZERVE, EXCEDENT/DEFICIT</t>
  </si>
  <si>
    <t>90</t>
  </si>
  <si>
    <t>Excedent (cod 92.01.96)</t>
  </si>
  <si>
    <t>92.01</t>
  </si>
  <si>
    <t>Excedentul secţiunii de funcţionare</t>
  </si>
  <si>
    <t>92.01.96</t>
  </si>
  <si>
    <t>Deficit (cod 93.01.96)</t>
  </si>
  <si>
    <t>93.01</t>
  </si>
  <si>
    <t>Deficitul secţiunii de funcţionare</t>
  </si>
  <si>
    <t>93.01.96</t>
  </si>
  <si>
    <t>SECŢIUNEA DE DEZVOLTARE (cod 51+55+56+58+60+61+70+81+85)</t>
  </si>
  <si>
    <t>TITLUL VI TRANSFERURI ÎNTRE UNITĂŢI ALE ADMINISTRAŢIEI PUBLICE                  (cod 51.02)</t>
  </si>
  <si>
    <t xml:space="preserve">     Transferuri de capital  (cod 51.02.12 +51.02.28 + 51.02.29 +51.02.40 +51.02.41 + 51.02.43 + 51.02.50) </t>
  </si>
  <si>
    <t>51.02</t>
  </si>
  <si>
    <t xml:space="preserve">          Transferuri pentru finanţarea investiţiilor la spitale</t>
  </si>
  <si>
    <t>51.02.12</t>
  </si>
  <si>
    <t xml:space="preserve">          Transferuri din bugetele locale pentru finanţarea cheltuielilor de capital din domeniul 
          sănătăţii</t>
  </si>
  <si>
    <t>51.02.28</t>
  </si>
  <si>
    <t xml:space="preserve">         Alte transferuri de capital catre institutii publice</t>
  </si>
  <si>
    <t>51.02.29</t>
  </si>
  <si>
    <t>Transferuri din bugetul împrumuturilor pentru asigurarea prefinanţării şi/sau cofinanţării proiectelor finanţate din fonduri externe nerambursabile de la Uniunea Europeană şi de la donatori europeni în cadrul programelor interguvernamentale, inclusiv pentru cheltuielile neeligibile asociate proiectelor, conform OUG nr.83/2021</t>
  </si>
  <si>
    <t>51.02.40</t>
  </si>
  <si>
    <t>Transferuri din bugetul împrumuturilor pentru asigurarea cofinanţării proiectelor finanţate din programele naţionale, inclusiv pentru cheltuielile neeligibile asociate proiectelor, conform OUG nr.83/2021</t>
  </si>
  <si>
    <t>51.02.41</t>
  </si>
  <si>
    <t>Transferuri din bugetul împrumuturilor pentru asigurarea finanţării investiţiilor publice locale, conform OUG nr.83/2021</t>
  </si>
  <si>
    <t>51.02.43</t>
  </si>
  <si>
    <t xml:space="preserve">  Transferuri acordate în baza contractelor de parteneriat sau asociere</t>
  </si>
  <si>
    <t>51.02.50</t>
  </si>
  <si>
    <t>TITLUL VII ALTE TRANSFERURI (cod 55.01)</t>
  </si>
  <si>
    <t>55</t>
  </si>
  <si>
    <t xml:space="preserve">     A. Transferuri interne    (cod 55.01.03+55.01.07+55.01.08 la 55.01.10+ 55.01.12+ 55.01.13+ 55.01.15+55.01.28+55.01.42+55.01.56+ 55.01.62+  55.01.67 + 55.01.85+ 55.01.86)</t>
  </si>
  <si>
    <t xml:space="preserve">          Programe cu finanţare rambursabilă</t>
  </si>
  <si>
    <t>55.01.03</t>
  </si>
  <si>
    <t xml:space="preserve">          Programe comunitare</t>
  </si>
  <si>
    <t>55.01.07</t>
  </si>
  <si>
    <t xml:space="preserve">          Programe PHARE şi alte programe cu finanţare nerambursabilă</t>
  </si>
  <si>
    <t>55.01.08</t>
  </si>
  <si>
    <t xml:space="preserve">          Programe ISPA</t>
  </si>
  <si>
    <t>55.01.09</t>
  </si>
  <si>
    <t xml:space="preserve">          Programe SAPARD</t>
  </si>
  <si>
    <t>55.01.10</t>
  </si>
  <si>
    <t xml:space="preserve">          Investiții ale agenților economici cu capital de stat</t>
  </si>
  <si>
    <t>55.01.12</t>
  </si>
  <si>
    <t xml:space="preserve">          Programe de dezvoltare</t>
  </si>
  <si>
    <t>55.01.13</t>
  </si>
  <si>
    <t xml:space="preserve">          Fond Român de  Dezvoltare Socială</t>
  </si>
  <si>
    <t>55.01.15</t>
  </si>
  <si>
    <t xml:space="preserve">          Cheltuieli neeligibile ISPA</t>
  </si>
  <si>
    <t>55.01.28</t>
  </si>
  <si>
    <t xml:space="preserve">          Transferuri din bugetul local către asociaţiile de dezvoltare intercomunitară</t>
  </si>
  <si>
    <t>55.01.42</t>
  </si>
  <si>
    <t xml:space="preserve">           Investiții ale regiilor autonome aeroportuare, de interes local</t>
  </si>
  <si>
    <t>55.01.56</t>
  </si>
  <si>
    <t xml:space="preserve">     Transferuri din bugetul împrumuturilor către asociațiile de dezvoltare intercomunitară, conform OUG nr.83/2021</t>
  </si>
  <si>
    <t>55.01.62</t>
  </si>
  <si>
    <t xml:space="preserve">          Transferuri din bugetul împrumuturilor pentru finanțarea unor investiții publice de        interes local</t>
  </si>
  <si>
    <t>55.01.67</t>
  </si>
  <si>
    <t xml:space="preserve">    Transferuri din bugetul împrumuturilor către asociațiile de dezvoltare intercomunitară, conform OUG nr. 24/2023</t>
  </si>
  <si>
    <t>55.01.85</t>
  </si>
  <si>
    <t xml:space="preserve">    Transferuri din bugetul împrumuturilor către asociațiile de dezvoltare intercomunitară, conform OUG nr. 92/2023</t>
  </si>
  <si>
    <t>55.01.86</t>
  </si>
  <si>
    <t>Titlul VIII    PROIECTE CU FINANŢARE DIN FONDURI EXTERNE NERAMBURSABILE (FEN) POSTADERARE       (cod 56.01 la 56.05+ 56.07+ 56.08+56.11+56.15 la 56.18+ 56.25+56.27+ 56.28+56.40 + 56.48 la 56.51+ 56.53 + 56.58 la 56.60 +56.65 + 56.66 + 56.72+ 56.75)</t>
  </si>
  <si>
    <t>56</t>
  </si>
  <si>
    <t xml:space="preserve">     Programe din Fondul European de Dezvoltare Regională (FEDR)                               (cod  56.01.01 la 56.01.03)</t>
  </si>
  <si>
    <t>56.01</t>
  </si>
  <si>
    <t xml:space="preserve">          Finanţarea naţională</t>
  </si>
  <si>
    <t>56.01.01</t>
  </si>
  <si>
    <t xml:space="preserve">          Finanţarea externă nerambursabilă</t>
  </si>
  <si>
    <t>56.01.02</t>
  </si>
  <si>
    <t xml:space="preserve">          Cheltuieli neeligibile</t>
  </si>
  <si>
    <t>56.01.03</t>
  </si>
  <si>
    <t xml:space="preserve">     Programe din Fondul  Social European  (FSE) (cod 56.02.03)</t>
  </si>
  <si>
    <t>56.02</t>
  </si>
  <si>
    <t>56.02.03</t>
  </si>
  <si>
    <t xml:space="preserve">     Programe din Fondul de Coeziune(FC) (cod 56.03.03)</t>
  </si>
  <si>
    <t>56.03</t>
  </si>
  <si>
    <t>56.03.03</t>
  </si>
  <si>
    <t xml:space="preserve">     Programe din Fondul European Agricol de Dezvoltare Rurală (FEADR) 
     (cod 56.04.01 la 56.04.03)</t>
  </si>
  <si>
    <t>56.04</t>
  </si>
  <si>
    <t>56.04.01</t>
  </si>
  <si>
    <t>56.04.02</t>
  </si>
  <si>
    <t xml:space="preserve">          Cheltuieli neeligibile </t>
  </si>
  <si>
    <t>56.04.03</t>
  </si>
  <si>
    <t xml:space="preserve">     Programe din Fondul   European pentru Pescuit (FEP)                                                  (cod  56.05.03)</t>
  </si>
  <si>
    <t>56.05</t>
  </si>
  <si>
    <t>56.05.03</t>
  </si>
  <si>
    <t xml:space="preserve">     Programe Instrumentul de Asistenţă pentru Preaderare (IPA)                                         (cod  56.07.01 la 56.07.03)</t>
  </si>
  <si>
    <t>56.07</t>
  </si>
  <si>
    <t>56.07.01</t>
  </si>
  <si>
    <t>56.07.02</t>
  </si>
  <si>
    <t>56.07.03</t>
  </si>
  <si>
    <t xml:space="preserve">     Programe Instrumentul European de Vecinatate şi Parteneriat (ENPI) 
     (cod 56.08.01 la 56.08.03)</t>
  </si>
  <si>
    <t>56.08</t>
  </si>
  <si>
    <t>56.08.01</t>
  </si>
  <si>
    <t>56.08.02</t>
  </si>
  <si>
    <t>56.08.03</t>
  </si>
  <si>
    <t xml:space="preserve">Sume aferente Fondului European de integrare a resortisantilor ţărilor terţe                 (cod 56.11.01 la 56.11.03) </t>
  </si>
  <si>
    <t>56.11</t>
  </si>
  <si>
    <t>Finanţarea naţională</t>
  </si>
  <si>
    <t>56.11.01</t>
  </si>
  <si>
    <t>Finanţarea externă nerambursabilă</t>
  </si>
  <si>
    <t>56.11.02</t>
  </si>
  <si>
    <t xml:space="preserve">Cheltuieli neeligibile </t>
  </si>
  <si>
    <t>56.11.03</t>
  </si>
  <si>
    <t xml:space="preserve">     Alte programe comunitare finanţate în perioada 2007-2013                        
     (cod 56.15.01 la 56.15.03)</t>
  </si>
  <si>
    <t>56.15</t>
  </si>
  <si>
    <t>56.15.01</t>
  </si>
  <si>
    <t>56.15.02</t>
  </si>
  <si>
    <t>56.15.03</t>
  </si>
  <si>
    <t xml:space="preserve">     Alte facilităţi şi instrumente postaderare (cod 56.16.01 la 56.16.03)</t>
  </si>
  <si>
    <t>56.16</t>
  </si>
  <si>
    <t>56.16.01</t>
  </si>
  <si>
    <t>56.16.02</t>
  </si>
  <si>
    <t>56.16.03</t>
  </si>
  <si>
    <t xml:space="preserve">     Mecanismul financiar SEE ( cod 56.17.01 la 56.17.03)</t>
  </si>
  <si>
    <t>56.17</t>
  </si>
  <si>
    <t>56.17.01</t>
  </si>
  <si>
    <t>56.17.02</t>
  </si>
  <si>
    <t>56.17.03</t>
  </si>
  <si>
    <t xml:space="preserve">     Mecanismul financiar  norvegian  (cod 56.18.01 la 56.18.03) </t>
  </si>
  <si>
    <t>56.18</t>
  </si>
  <si>
    <t>56.18.01</t>
  </si>
  <si>
    <t>56.18.02</t>
  </si>
  <si>
    <t>56.18.03</t>
  </si>
  <si>
    <t xml:space="preserve"> Programul de cooperare elvetiano-roman vizand reducerea disparitatilor economice si sociale in cadrul Uniunii Europene extinse (56.25.01 la 56.25.03) </t>
  </si>
  <si>
    <t>56.25</t>
  </si>
  <si>
    <t xml:space="preserve">          Finanțarea naționala</t>
  </si>
  <si>
    <t>56.25.01</t>
  </si>
  <si>
    <t xml:space="preserve">          Finanțarea externa nerambursabila</t>
  </si>
  <si>
    <t>56.25.02</t>
  </si>
  <si>
    <t xml:space="preserve">         Cheltuieli neeligibile</t>
  </si>
  <si>
    <t>56.25.03</t>
  </si>
  <si>
    <t xml:space="preserve">      Asistenta tehnica pentru mecanismele financiare SEE                                              (cod 56.27.01 la 56.27.03)</t>
  </si>
  <si>
    <t>56.27</t>
  </si>
  <si>
    <t xml:space="preserve">          Finanțarea națională</t>
  </si>
  <si>
    <t>56.27.01</t>
  </si>
  <si>
    <t xml:space="preserve">          Finanțarea externă nerambursabilă</t>
  </si>
  <si>
    <t>56.27.02</t>
  </si>
  <si>
    <t>56.27.03</t>
  </si>
  <si>
    <t xml:space="preserve">      Fondul national pentru relatii bilaterale aferent mecanismelor financiare SEE     (cod 56.28.01 la 56.28.03)</t>
  </si>
  <si>
    <t>56.28</t>
  </si>
  <si>
    <t xml:space="preserve">         Finanțarea națională</t>
  </si>
  <si>
    <t>56.28.01</t>
  </si>
  <si>
    <t xml:space="preserve">         Finanțarea externă nerambursabilă</t>
  </si>
  <si>
    <t>56.28.02</t>
  </si>
  <si>
    <t>56.28.03</t>
  </si>
  <si>
    <t xml:space="preserve">Sume aferente Fondului de Solidaritate al Uniunii Europene                 (cod 56.40.02) </t>
  </si>
  <si>
    <t>56.40</t>
  </si>
  <si>
    <t>56.40.02</t>
  </si>
  <si>
    <t>Programe finanțate din Fondul European de Dezvoltare Regională (FEDR), aferente cadrului financiar 2021-2027   (cod 56.48.01 la 56.48.03)</t>
  </si>
  <si>
    <t>56.48</t>
  </si>
  <si>
    <t>Finanțare națională</t>
  </si>
  <si>
    <t>56.48.01</t>
  </si>
  <si>
    <t>Finanțare externă nerambursabilă</t>
  </si>
  <si>
    <t>56.48.02</t>
  </si>
  <si>
    <t>Cheltuieli neeligibile</t>
  </si>
  <si>
    <t>56.48.03</t>
  </si>
  <si>
    <t xml:space="preserve"> Programe finanțate din Fondul Social European Plus (FSE+), aferente cadrului financiar 2021-2027 (56.49.01 la 56.49.03)</t>
  </si>
  <si>
    <t>56.49</t>
  </si>
  <si>
    <t>56.49.01</t>
  </si>
  <si>
    <t>56.49.02</t>
  </si>
  <si>
    <t>56.49.03</t>
  </si>
  <si>
    <t>Programe finanțate din Fondul de Coeziune (FC), aferente cadrului financiar 2021-2027         (cod 56.50.01 la 56.50.03)</t>
  </si>
  <si>
    <t>56.50</t>
  </si>
  <si>
    <t>56.50.01</t>
  </si>
  <si>
    <t>56.50.02</t>
  </si>
  <si>
    <t>56.50.03</t>
  </si>
  <si>
    <t xml:space="preserve">Programe finanțate din Fondul pentru o Tranziiție Justă (FTJ), aferente cadrului financiar  2021-2027        (56.51.01 la 56.51.03) </t>
  </si>
  <si>
    <t>56.51</t>
  </si>
  <si>
    <t>56.51.01</t>
  </si>
  <si>
    <t>56.51.02</t>
  </si>
  <si>
    <t>56.51.03</t>
  </si>
  <si>
    <t>Fondul European Agricol de Dezvoltare Rurală (FEADR) aferent cadrului financiar 2023-2027      (cod 56.53.01 la 56.53.03)</t>
  </si>
  <si>
    <t>56.53</t>
  </si>
  <si>
    <t>56.53.01</t>
  </si>
  <si>
    <t>56.53.02</t>
  </si>
  <si>
    <t>56.53.03</t>
  </si>
  <si>
    <t>Fondul pentru azil, migrație și integrare 2021-2027 (FAMI)    (cod 56.58.01 la 58.58.03)</t>
  </si>
  <si>
    <t>56.58</t>
  </si>
  <si>
    <t>58.58.01</t>
  </si>
  <si>
    <t>58.58.02</t>
  </si>
  <si>
    <t>58.58.03</t>
  </si>
  <si>
    <t>Fondul pentru securitate internă 2021-2027 (FSI)    (cod 56.59.01 la 56.59.03)</t>
  </si>
  <si>
    <t>56.59</t>
  </si>
  <si>
    <t>56.59.01</t>
  </si>
  <si>
    <t>56.59.02</t>
  </si>
  <si>
    <t>56.59.03</t>
  </si>
  <si>
    <t>Instrumentul de sprijin financiar pentru managementul frontierelor și politica de vize 2021-2027 (IMFV)    (cod 56.60.01 la 56.60.03)</t>
  </si>
  <si>
    <t>56.60</t>
  </si>
  <si>
    <t>56.60.01</t>
  </si>
  <si>
    <t>56.60.02</t>
  </si>
  <si>
    <t>56.60.03</t>
  </si>
  <si>
    <t>Programe Instrumentul de asistență pentru preaderare (IPA III)                    (cod 56.65.01 la 56.65.03)</t>
  </si>
  <si>
    <t>56.65</t>
  </si>
  <si>
    <t>56.65.01</t>
  </si>
  <si>
    <t>56.65.02</t>
  </si>
  <si>
    <t>56.65.03</t>
  </si>
  <si>
    <t>Programe Instrumentul de vecibătate, cooparare pentru dezvoltare și cooparare internațională - Europa globală (NCDI)          (cod 56.66.01 la 56.66.03)</t>
  </si>
  <si>
    <t>56.66</t>
  </si>
  <si>
    <t>56.66.01</t>
  </si>
  <si>
    <t>56.66.02</t>
  </si>
  <si>
    <t>56.66.03</t>
  </si>
  <si>
    <t xml:space="preserve">Alte programe comunitare finanțate în perioada 2021-2027   (cod 56.72.02) </t>
  </si>
  <si>
    <t>56.72</t>
  </si>
  <si>
    <t>56.72.02</t>
  </si>
  <si>
    <t xml:space="preserve">  Cheltuieli aferente proiectelor de infrastructură de transport implementate în parteneriat      (cod 56.75.01 la 56.75.03)</t>
  </si>
  <si>
    <t>56.75</t>
  </si>
  <si>
    <t>56.75.01</t>
  </si>
  <si>
    <t>56.75.02</t>
  </si>
  <si>
    <t>56.75.03</t>
  </si>
  <si>
    <t>TITLUL  X   PROIECTE CU FINANTARE DIN FONDURI EXTERNE NERAMBURSABILE AFERENTE CADRULUI FINANCIAR 2014- 2020                                  (cod 58.01 la 58.05+58.11+58.12+58.15+58.16+58.30 la 58.33)</t>
  </si>
  <si>
    <t>58</t>
  </si>
  <si>
    <t>Programe din Fondul European de Dezvoltare Regionala (FEDR) (cod 58.01.01 la 58.01.03)</t>
  </si>
  <si>
    <t>58.01</t>
  </si>
  <si>
    <t>Finanțarea națională</t>
  </si>
  <si>
    <t>58.01.01</t>
  </si>
  <si>
    <t>Finanțarea externa nerambursabilă</t>
  </si>
  <si>
    <t>58.01.02</t>
  </si>
  <si>
    <t>58.01.03</t>
  </si>
  <si>
    <t>Programe din Fondul  Social European  (FSE) (cod 58.02.01 la 58.02.03)</t>
  </si>
  <si>
    <t>58.02</t>
  </si>
  <si>
    <t>58.02.01</t>
  </si>
  <si>
    <t>Finanțarea externă nerambursabilă</t>
  </si>
  <si>
    <t>58.02.02</t>
  </si>
  <si>
    <t>58.02.03</t>
  </si>
  <si>
    <t>Programe din Fondul de Coeziune (FC) (cod 58.03.01 la 58.03.03)</t>
  </si>
  <si>
    <t>58.03</t>
  </si>
  <si>
    <t>58.03.01</t>
  </si>
  <si>
    <t>58.03.02</t>
  </si>
  <si>
    <t>58.03.03</t>
  </si>
  <si>
    <t>Programe din Fondul European Agricol de Dezvoltare Rurală (FEADR)                                (cod 58.04.01+58.04.02+58.04.03)</t>
  </si>
  <si>
    <t>58.04</t>
  </si>
  <si>
    <t>58.04.01</t>
  </si>
  <si>
    <t>58.04.02</t>
  </si>
  <si>
    <t>58.04.03</t>
  </si>
  <si>
    <t>Programe din Fondul European pentru Pescuit si Afaceri Maritime (FEPAM)                         (cod 58.05.01+58.05.02+58.05.03)</t>
  </si>
  <si>
    <t>58.05</t>
  </si>
  <si>
    <t>58.05.01</t>
  </si>
  <si>
    <t>58.05.02</t>
  </si>
  <si>
    <t>58.05.03</t>
  </si>
  <si>
    <t>Programe Instrumentul de Asistenta pentru Preaderare (IPA II)                                                                         (cod 58.11.01 la 58.11.03)</t>
  </si>
  <si>
    <t>58.11</t>
  </si>
  <si>
    <t>58.11.01</t>
  </si>
  <si>
    <t>Finanțarea exterăa nerambursabilă</t>
  </si>
  <si>
    <t>58.11.02</t>
  </si>
  <si>
    <t>58.11.03</t>
  </si>
  <si>
    <t>Programe Instrumentul European de Vecinatate (ENI)                                                            (cod 58.12.01 la 58.12.03)</t>
  </si>
  <si>
    <t>58.12</t>
  </si>
  <si>
    <t>58.12.01</t>
  </si>
  <si>
    <t>58.12.02</t>
  </si>
  <si>
    <t>58.12.03</t>
  </si>
  <si>
    <t>Alte programe comunitare finantate in perioada 2014-2020 (cod 58.15.01 la 58.15.03)</t>
  </si>
  <si>
    <t>58.15</t>
  </si>
  <si>
    <t>58.15.01</t>
  </si>
  <si>
    <t>58.15.02</t>
  </si>
  <si>
    <t>58.15.03</t>
  </si>
  <si>
    <t>Alte facilităţi şi instrumente postaderare  (cod. 58.16.01+58.16.02+58.16.03)</t>
  </si>
  <si>
    <t>58.16</t>
  </si>
  <si>
    <t xml:space="preserve">        Finanţarea naţională</t>
  </si>
  <si>
    <t>58.16.01</t>
  </si>
  <si>
    <t xml:space="preserve">        Finanţare externă nerambursabilă</t>
  </si>
  <si>
    <t>58.16.02</t>
  </si>
  <si>
    <t xml:space="preserve">        Cheltuieli neeligibile</t>
  </si>
  <si>
    <t>58.16.03</t>
  </si>
  <si>
    <t>Mecanismul pentru Interconectarea Europei (cod. 58.30.01+58.30.02+58.30.03)</t>
  </si>
  <si>
    <t>58.30</t>
  </si>
  <si>
    <t>58.30.01</t>
  </si>
  <si>
    <t>58.30.02</t>
  </si>
  <si>
    <t>58.30.03</t>
  </si>
  <si>
    <t>Mecanismele financiare Spațiul Economic European și Norvegian 2014-2021    (cod 58.31.01 la 58.31.03)</t>
  </si>
  <si>
    <t>58.31</t>
  </si>
  <si>
    <t>58.31.01</t>
  </si>
  <si>
    <t>Finanţare externă nerambursabilă</t>
  </si>
  <si>
    <t>58.31.02</t>
  </si>
  <si>
    <t>58.31.03</t>
  </si>
  <si>
    <t>Fondul pentru relații bilaterale aferent Mecanismelor financiare Spațiul Economic European și Norvegian 2014-2021    (cod 58.32.01 la 58.32.03)</t>
  </si>
  <si>
    <t>58.32</t>
  </si>
  <si>
    <t>58.32.01</t>
  </si>
  <si>
    <t>58.32.02</t>
  </si>
  <si>
    <t>58.32.03</t>
  </si>
  <si>
    <t>Asistență tehnică aferentă Mecanismelor financiare Spațiul Economic European și Norvegian 2014-2021    (cod 58.33.01 la 58.33.03)</t>
  </si>
  <si>
    <t>58.33</t>
  </si>
  <si>
    <t>58.33.01</t>
  </si>
  <si>
    <t>58.33.02</t>
  </si>
  <si>
    <t>58.33.03</t>
  </si>
  <si>
    <t>Sume aferente proiectelor finanțate din Fondul de Modernizare</t>
  </si>
  <si>
    <t>58.42</t>
  </si>
  <si>
    <t>Sume din Fondul de Modernizare</t>
  </si>
  <si>
    <t>58.42.01</t>
  </si>
  <si>
    <t>Sume aferente contribuției proprii a beneficiarilor</t>
  </si>
  <si>
    <t>58.42.02</t>
  </si>
  <si>
    <t>Titlul XII  „Proiecte cu finanțare din sumele reprezentând asistența financiară nerambursabilă aferentă PNRR”     (cod 60.01 la 60.03)</t>
  </si>
  <si>
    <t>60</t>
  </si>
  <si>
    <t xml:space="preserve">   Fonduri europene nerambursabile</t>
  </si>
  <si>
    <t>60.01</t>
  </si>
  <si>
    <t xml:space="preserve">   Finanțare publică națională</t>
  </si>
  <si>
    <t>60.02</t>
  </si>
  <si>
    <t xml:space="preserve">   Sume aferente TVA</t>
  </si>
  <si>
    <t>60.03</t>
  </si>
  <si>
    <t>Titlul XIII  „Proiecte cu finanțare din sumele aferente componentei de împrumut a PNRR”     (cod 61.01 la 61.03)</t>
  </si>
  <si>
    <t>61</t>
  </si>
  <si>
    <t xml:space="preserve">   Fonduri din împrumut rambursabil</t>
  </si>
  <si>
    <t>61.01</t>
  </si>
  <si>
    <t>61.02</t>
  </si>
  <si>
    <t>61.03</t>
  </si>
  <si>
    <t>CHELTUIELI DE CAPITAL (cod 71+72+75)</t>
  </si>
  <si>
    <t>70</t>
  </si>
  <si>
    <t>TITLUL XV ACTIVE NEFINANCIARE (cod 71.01+71.03)</t>
  </si>
  <si>
    <t>71</t>
  </si>
  <si>
    <t xml:space="preserve">     Active fixe (cod 71.01.01 la 71.01.03+71.01.30)</t>
  </si>
  <si>
    <t>71.01</t>
  </si>
  <si>
    <t xml:space="preserve">          Construcţii</t>
  </si>
  <si>
    <t>71.01.01</t>
  </si>
  <si>
    <t xml:space="preserve">          Maşini, echipamente şi mijloace de transport </t>
  </si>
  <si>
    <t>71.01.02</t>
  </si>
  <si>
    <t xml:space="preserve">          Mobilier, aparatură birotică şi alte active corporale</t>
  </si>
  <si>
    <t>71.01.03</t>
  </si>
  <si>
    <t xml:space="preserve">          Alte active fixe </t>
  </si>
  <si>
    <t>71.01.30</t>
  </si>
  <si>
    <t xml:space="preserve">     Reparaţii capitale aferente activelor fixe </t>
  </si>
  <si>
    <t>71.03</t>
  </si>
  <si>
    <t>TITLUL XVI ACTIVE FINANCIARE (cod 72.01)</t>
  </si>
  <si>
    <t>72</t>
  </si>
  <si>
    <t xml:space="preserve">     Active financiare (cod 72.01.01)</t>
  </si>
  <si>
    <t>72.01</t>
  </si>
  <si>
    <t xml:space="preserve">          Participare la capitalul social al societăţilor comerciale</t>
  </si>
  <si>
    <t>72.01.01</t>
  </si>
  <si>
    <t>TITLUL XVII FONDUL NAŢIONAL DE DEZVOLTARE</t>
  </si>
  <si>
    <t>75</t>
  </si>
  <si>
    <t>OPERATIUNI FINANCIARE (cod 81)</t>
  </si>
  <si>
    <t>79</t>
  </si>
  <si>
    <t>TITLUL XVIX RAMBURSĂRI DE CREDITE (cod 81.04)</t>
  </si>
  <si>
    <t xml:space="preserve">       Rambursarea împrumuturilor contractate pentru finanţarea 
       proiectelor cu finanţare UE</t>
  </si>
  <si>
    <t>81.04</t>
  </si>
  <si>
    <t xml:space="preserve">     Plăţi efectuate în anii precedenţi şi recuperate în anul curent                                                      ( cod.85.01.02+85.01.05)</t>
  </si>
  <si>
    <t xml:space="preserve">     Plăţi efectuate în anii precedenţi  şi recuperate în anul curent în secţiunea de dezvoltare a bugetului  local</t>
  </si>
  <si>
    <t>85.01.02</t>
  </si>
  <si>
    <t xml:space="preserve">      Plăţi efectuate în anii precedenţi  şi recuperate în anul curent aferente fondurilor externe nerambursabile</t>
  </si>
  <si>
    <t>85.01.05</t>
  </si>
  <si>
    <t>Excedent (cod 92.01.97)</t>
  </si>
  <si>
    <t>Excedentul secţiunii de dezvoltare</t>
  </si>
  <si>
    <t>92.01.97</t>
  </si>
  <si>
    <t>Deficit (cod 93.01.97)</t>
  </si>
  <si>
    <t>Deficitul secţiunii de dezvoltare</t>
  </si>
  <si>
    <t>93.01.97</t>
  </si>
  <si>
    <t>*)  Se înscriu denumirea şi simbolul capitolelor  din bugetul aprobat detaliate pe titluri, articole, alineate,  pe structura  clasificaţiei economice</t>
  </si>
  <si>
    <t xml:space="preserve">( bugetele locale, bugetul creditelor externe, bugetul creditelor interne, bugetul fondurilor externe nerambursabile- sursa D, instituţii publice finanţate integral sau parţial din venituri proprii,/activităţi finanţate integral din venituri proprii ). </t>
  </si>
  <si>
    <t xml:space="preserve">NOTA: Sumele înscrise în col. 7 "Plăţi efectuate " cu semnul minus la Titlul  85,  art. 85.01 "Plăţi efectuate  din anii precedenţi şi recuperate în anul curent", se înscriu şi pe col. 5 "Angajamente bugetare" şi col. 6 "Angajamente legale"  la acelaşi cod tot cu semnul minus , astfel încât în col. 8 "Angajamente legale de plătit" sa nu fie raportate  sume.  </t>
  </si>
  <si>
    <t xml:space="preserve">             Conducătorul instituţiei</t>
  </si>
  <si>
    <t xml:space="preserve">                   Conducătorul compartimentului</t>
  </si>
  <si>
    <t xml:space="preserve">                        Manager  ,</t>
  </si>
  <si>
    <t xml:space="preserve">           financiar- contabil</t>
  </si>
  <si>
    <t xml:space="preserve">           Magdalena Andreea-Larisa</t>
  </si>
  <si>
    <t>Rudeanu Larisa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</si>
</sst>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 mmm"/>
  </numFmts>
  <fonts count="22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8.5"/>
      <color theme="1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sz val="10"/>
      <color theme="1"/>
      <name val="Arial"/>
      <family val="2"/>
    </font>
    <font>
      <b/>
      <strike/>
      <sz val="9"/>
      <color theme="1"/>
      <name val="Arial"/>
      <family val="2"/>
      <charset val="238"/>
    </font>
    <font>
      <b/>
      <strike/>
      <sz val="9"/>
      <color theme="1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sz val="9"/>
      <color theme="1"/>
      <name val="Arial"/>
      <family val="2"/>
    </font>
    <font>
      <sz val="10"/>
      <name val="Arial"/>
      <family val="2"/>
    </font>
    <font>
      <i/>
      <sz val="9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8">
    <border>
      <left/>
      <right/>
      <top/>
      <bottom/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/>
      <top style="medium">
        <color indexed="64"/>
      </top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/>
      <bottom/>
      <diagonal/>
    </border>
  </borders>
  <cellStyleXfs count="4">
    <xf numFmtId="0" fontId="0" fillId="0" borderId="0"/>
    <xf numFmtId="0" fontId="20" fillId="0" borderId="0"/>
    <xf numFmtId="0" fontId="1" fillId="0" borderId="0"/>
    <xf numFmtId="0" fontId="1" fillId="0" borderId="0"/>
  </cellStyleXfs>
  <cellXfs count="215">
    <xf numFmtId="0" fontId="0" fillId="0" borderId="0" xfId="0"/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vertical="center"/>
    </xf>
    <xf numFmtId="0" fontId="2" fillId="0" borderId="0" xfId="0" applyFont="1" applyFill="1" applyBorder="1"/>
    <xf numFmtId="0" fontId="4" fillId="0" borderId="0" xfId="0" applyFont="1" applyFill="1"/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Fill="1"/>
    <xf numFmtId="0" fontId="7" fillId="0" borderId="0" xfId="0" applyFont="1" applyFill="1" applyAlignment="1">
      <alignment horizontal="center"/>
    </xf>
    <xf numFmtId="0" fontId="8" fillId="0" borderId="1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49" fontId="9" fillId="0" borderId="5" xfId="0" applyNumberFormat="1" applyFont="1" applyFill="1" applyBorder="1" applyAlignment="1">
      <alignment horizontal="center" vertical="center" wrapText="1"/>
    </xf>
    <xf numFmtId="49" fontId="9" fillId="0" borderId="6" xfId="0" applyNumberFormat="1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8" fillId="0" borderId="10" xfId="0" applyNumberFormat="1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 wrapText="1"/>
    </xf>
    <xf numFmtId="0" fontId="11" fillId="0" borderId="12" xfId="0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 vertical="center" wrapText="1"/>
    </xf>
    <xf numFmtId="0" fontId="10" fillId="0" borderId="14" xfId="0" applyFont="1" applyFill="1" applyBorder="1" applyAlignment="1">
      <alignment horizontal="center" vertical="center" wrapText="1"/>
    </xf>
    <xf numFmtId="0" fontId="9" fillId="0" borderId="14" xfId="0" applyFont="1" applyFill="1" applyBorder="1" applyAlignment="1">
      <alignment horizontal="center" vertical="center" wrapText="1"/>
    </xf>
    <xf numFmtId="0" fontId="9" fillId="0" borderId="15" xfId="0" applyFont="1" applyFill="1" applyBorder="1" applyAlignment="1">
      <alignment horizontal="center" vertical="center" wrapText="1"/>
    </xf>
    <xf numFmtId="0" fontId="8" fillId="0" borderId="16" xfId="0" applyNumberFormat="1" applyFont="1" applyFill="1" applyBorder="1" applyAlignment="1">
      <alignment horizontal="center" vertical="center"/>
    </xf>
    <xf numFmtId="0" fontId="9" fillId="0" borderId="17" xfId="0" applyFont="1" applyFill="1" applyBorder="1" applyAlignment="1">
      <alignment horizontal="center" vertical="center" wrapText="1"/>
    </xf>
    <xf numFmtId="0" fontId="9" fillId="0" borderId="18" xfId="0" applyFont="1" applyFill="1" applyBorder="1" applyAlignment="1">
      <alignment horizontal="center" vertical="center" wrapText="1"/>
    </xf>
    <xf numFmtId="0" fontId="8" fillId="0" borderId="18" xfId="0" applyFont="1" applyFill="1" applyBorder="1" applyAlignment="1">
      <alignment horizontal="center" vertical="center" wrapText="1"/>
    </xf>
    <xf numFmtId="0" fontId="9" fillId="0" borderId="19" xfId="0" applyFont="1" applyFill="1" applyBorder="1" applyAlignment="1">
      <alignment horizontal="center" vertical="center" wrapText="1"/>
    </xf>
    <xf numFmtId="0" fontId="6" fillId="0" borderId="20" xfId="0" applyNumberFormat="1" applyFont="1" applyFill="1" applyBorder="1" applyAlignment="1">
      <alignment horizontal="left" vertical="center" wrapText="1"/>
    </xf>
    <xf numFmtId="0" fontId="9" fillId="0" borderId="21" xfId="0" applyFont="1" applyFill="1" applyBorder="1" applyAlignment="1">
      <alignment horizontal="center" vertical="center" wrapText="1"/>
    </xf>
    <xf numFmtId="3" fontId="12" fillId="0" borderId="22" xfId="0" applyNumberFormat="1" applyFont="1" applyFill="1" applyBorder="1"/>
    <xf numFmtId="3" fontId="12" fillId="0" borderId="23" xfId="0" applyNumberFormat="1" applyFont="1" applyFill="1" applyBorder="1"/>
    <xf numFmtId="0" fontId="6" fillId="0" borderId="24" xfId="0" applyFont="1" applyFill="1" applyBorder="1" applyAlignment="1">
      <alignment horizontal="left" vertical="center"/>
    </xf>
    <xf numFmtId="0" fontId="9" fillId="0" borderId="25" xfId="0" applyFont="1" applyFill="1" applyBorder="1" applyAlignment="1">
      <alignment horizontal="center" vertical="center" wrapText="1"/>
    </xf>
    <xf numFmtId="0" fontId="13" fillId="0" borderId="25" xfId="0" applyFont="1" applyFill="1" applyBorder="1" applyAlignment="1">
      <alignment horizontal="center" vertical="center" wrapText="1"/>
    </xf>
    <xf numFmtId="0" fontId="8" fillId="0" borderId="26" xfId="0" applyFont="1" applyFill="1" applyBorder="1" applyAlignment="1">
      <alignment horizontal="center" vertical="center" wrapText="1"/>
    </xf>
    <xf numFmtId="0" fontId="8" fillId="0" borderId="27" xfId="0" applyNumberFormat="1" applyFont="1" applyFill="1" applyBorder="1" applyAlignment="1">
      <alignment horizontal="left" vertical="center"/>
    </xf>
    <xf numFmtId="0" fontId="9" fillId="0" borderId="26" xfId="0" applyFont="1" applyFill="1" applyBorder="1" applyAlignment="1">
      <alignment horizontal="center" vertical="center" wrapText="1"/>
    </xf>
    <xf numFmtId="0" fontId="8" fillId="0" borderId="27" xfId="0" applyFont="1" applyFill="1" applyBorder="1" applyAlignment="1">
      <alignment horizontal="left" vertical="center"/>
    </xf>
    <xf numFmtId="49" fontId="8" fillId="0" borderId="27" xfId="0" applyNumberFormat="1" applyFont="1" applyFill="1" applyBorder="1" applyAlignment="1">
      <alignment horizontal="left" vertical="center" wrapText="1"/>
    </xf>
    <xf numFmtId="164" fontId="9" fillId="0" borderId="26" xfId="0" applyNumberFormat="1" applyFont="1" applyFill="1" applyBorder="1" applyAlignment="1">
      <alignment horizontal="center" vertical="center"/>
    </xf>
    <xf numFmtId="0" fontId="4" fillId="0" borderId="28" xfId="0" applyFont="1" applyFill="1" applyBorder="1" applyAlignment="1">
      <alignment horizontal="left" vertical="center"/>
    </xf>
    <xf numFmtId="49" fontId="3" fillId="0" borderId="26" xfId="0" applyNumberFormat="1" applyFont="1" applyFill="1" applyBorder="1" applyAlignment="1">
      <alignment horizontal="center" vertical="center"/>
    </xf>
    <xf numFmtId="3" fontId="4" fillId="0" borderId="22" xfId="0" applyNumberFormat="1" applyFont="1" applyFill="1" applyBorder="1"/>
    <xf numFmtId="3" fontId="4" fillId="0" borderId="23" xfId="0" applyNumberFormat="1" applyFont="1" applyFill="1" applyBorder="1"/>
    <xf numFmtId="0" fontId="4" fillId="0" borderId="22" xfId="0" applyFont="1" applyFill="1" applyBorder="1"/>
    <xf numFmtId="0" fontId="4" fillId="0" borderId="26" xfId="0" applyFont="1" applyFill="1" applyBorder="1"/>
    <xf numFmtId="0" fontId="4" fillId="0" borderId="29" xfId="0" applyFont="1" applyFill="1" applyBorder="1"/>
    <xf numFmtId="49" fontId="4" fillId="0" borderId="28" xfId="0" applyNumberFormat="1" applyFont="1" applyFill="1" applyBorder="1" applyAlignment="1">
      <alignment horizontal="left" vertical="center"/>
    </xf>
    <xf numFmtId="49" fontId="3" fillId="0" borderId="30" xfId="0" applyNumberFormat="1" applyFont="1" applyFill="1" applyBorder="1" applyAlignment="1">
      <alignment horizontal="center" vertical="center"/>
    </xf>
    <xf numFmtId="49" fontId="8" fillId="0" borderId="27" xfId="0" applyNumberFormat="1" applyFont="1" applyFill="1" applyBorder="1" applyAlignment="1">
      <alignment horizontal="left" vertical="center"/>
    </xf>
    <xf numFmtId="49" fontId="9" fillId="0" borderId="30" xfId="0" applyNumberFormat="1" applyFont="1" applyFill="1" applyBorder="1" applyAlignment="1">
      <alignment horizontal="center" vertical="center"/>
    </xf>
    <xf numFmtId="0" fontId="14" fillId="0" borderId="25" xfId="0" applyFont="1" applyFill="1" applyBorder="1" applyAlignment="1">
      <alignment horizontal="center" vertical="center" wrapText="1"/>
    </xf>
    <xf numFmtId="49" fontId="12" fillId="0" borderId="26" xfId="0" applyNumberFormat="1" applyFont="1" applyFill="1" applyBorder="1" applyAlignment="1">
      <alignment horizontal="center"/>
    </xf>
    <xf numFmtId="49" fontId="4" fillId="0" borderId="26" xfId="0" applyNumberFormat="1" applyFont="1" applyFill="1" applyBorder="1" applyAlignment="1">
      <alignment horizontal="center"/>
    </xf>
    <xf numFmtId="49" fontId="3" fillId="0" borderId="26" xfId="0" applyNumberFormat="1" applyFont="1" applyFill="1" applyBorder="1" applyAlignment="1">
      <alignment horizontal="center"/>
    </xf>
    <xf numFmtId="49" fontId="4" fillId="0" borderId="28" xfId="0" applyNumberFormat="1" applyFont="1" applyFill="1" applyBorder="1" applyAlignment="1">
      <alignment horizontal="left" vertical="top"/>
    </xf>
    <xf numFmtId="49" fontId="3" fillId="0" borderId="30" xfId="0" applyNumberFormat="1" applyFont="1" applyFill="1" applyBorder="1" applyAlignment="1">
      <alignment horizontal="center"/>
    </xf>
    <xf numFmtId="0" fontId="3" fillId="0" borderId="0" xfId="0" applyFont="1" applyFill="1" applyBorder="1"/>
    <xf numFmtId="0" fontId="8" fillId="0" borderId="27" xfId="0" applyFont="1" applyFill="1" applyBorder="1" applyAlignment="1">
      <alignment horizontal="left" vertical="center" wrapText="1"/>
    </xf>
    <xf numFmtId="49" fontId="8" fillId="0" borderId="26" xfId="0" applyNumberFormat="1" applyFont="1" applyFill="1" applyBorder="1" applyAlignment="1">
      <alignment horizontal="center"/>
    </xf>
    <xf numFmtId="3" fontId="12" fillId="0" borderId="26" xfId="0" applyNumberFormat="1" applyFont="1" applyFill="1" applyBorder="1"/>
    <xf numFmtId="3" fontId="12" fillId="0" borderId="29" xfId="0" applyNumberFormat="1" applyFont="1" applyFill="1" applyBorder="1"/>
    <xf numFmtId="49" fontId="8" fillId="0" borderId="26" xfId="0" applyNumberFormat="1" applyFont="1" applyFill="1" applyBorder="1" applyAlignment="1">
      <alignment horizontal="center" vertical="center"/>
    </xf>
    <xf numFmtId="0" fontId="12" fillId="0" borderId="26" xfId="0" applyFont="1" applyFill="1" applyBorder="1"/>
    <xf numFmtId="3" fontId="4" fillId="0" borderId="26" xfId="0" applyNumberFormat="1" applyFont="1" applyFill="1" applyBorder="1"/>
    <xf numFmtId="3" fontId="4" fillId="0" borderId="29" xfId="0" applyNumberFormat="1" applyFont="1" applyFill="1" applyBorder="1"/>
    <xf numFmtId="0" fontId="4" fillId="0" borderId="28" xfId="0" applyFont="1" applyFill="1" applyBorder="1" applyAlignment="1">
      <alignment horizontal="left" vertical="center" wrapText="1"/>
    </xf>
    <xf numFmtId="3" fontId="15" fillId="0" borderId="22" xfId="0" applyNumberFormat="1" applyFont="1" applyFill="1" applyBorder="1"/>
    <xf numFmtId="3" fontId="15" fillId="0" borderId="26" xfId="0" applyNumberFormat="1" applyFont="1" applyFill="1" applyBorder="1"/>
    <xf numFmtId="3" fontId="15" fillId="0" borderId="29" xfId="0" applyNumberFormat="1" applyFont="1" applyFill="1" applyBorder="1"/>
    <xf numFmtId="0" fontId="5" fillId="0" borderId="0" xfId="0" applyFont="1" applyFill="1"/>
    <xf numFmtId="49" fontId="8" fillId="0" borderId="28" xfId="0" applyNumberFormat="1" applyFont="1" applyFill="1" applyBorder="1" applyAlignment="1">
      <alignment horizontal="left" vertical="center" wrapText="1"/>
    </xf>
    <xf numFmtId="0" fontId="8" fillId="0" borderId="28" xfId="0" applyFont="1" applyFill="1" applyBorder="1" applyAlignment="1">
      <alignment horizontal="left" vertical="center" wrapText="1"/>
    </xf>
    <xf numFmtId="0" fontId="12" fillId="0" borderId="22" xfId="0" applyFont="1" applyFill="1" applyBorder="1"/>
    <xf numFmtId="49" fontId="4" fillId="0" borderId="31" xfId="0" applyNumberFormat="1" applyFont="1" applyFill="1" applyBorder="1" applyAlignment="1">
      <alignment horizontal="left" vertical="center"/>
    </xf>
    <xf numFmtId="49" fontId="3" fillId="0" borderId="32" xfId="0" applyNumberFormat="1" applyFont="1" applyFill="1" applyBorder="1" applyAlignment="1">
      <alignment horizontal="center" vertical="center"/>
    </xf>
    <xf numFmtId="49" fontId="8" fillId="0" borderId="28" xfId="0" applyNumberFormat="1" applyFont="1" applyFill="1" applyBorder="1" applyAlignment="1">
      <alignment horizontal="left" vertical="center"/>
    </xf>
    <xf numFmtId="2" fontId="8" fillId="0" borderId="28" xfId="0" applyNumberFormat="1" applyFont="1" applyFill="1" applyBorder="1" applyAlignment="1">
      <alignment horizontal="left" vertical="center" wrapText="1"/>
    </xf>
    <xf numFmtId="0" fontId="8" fillId="0" borderId="24" xfId="0" applyFont="1" applyFill="1" applyBorder="1" applyAlignment="1">
      <alignment horizontal="left" vertical="center"/>
    </xf>
    <xf numFmtId="0" fontId="4" fillId="0" borderId="27" xfId="0" applyFont="1" applyFill="1" applyBorder="1" applyAlignment="1">
      <alignment vertical="top" wrapText="1"/>
    </xf>
    <xf numFmtId="49" fontId="4" fillId="0" borderId="24" xfId="0" applyNumberFormat="1" applyFont="1" applyFill="1" applyBorder="1" applyAlignment="1">
      <alignment horizontal="left" vertical="center"/>
    </xf>
    <xf numFmtId="49" fontId="3" fillId="0" borderId="33" xfId="0" applyNumberFormat="1" applyFont="1" applyFill="1" applyBorder="1" applyAlignment="1">
      <alignment horizontal="center" vertical="center"/>
    </xf>
    <xf numFmtId="0" fontId="4" fillId="0" borderId="34" xfId="0" applyFont="1" applyFill="1" applyBorder="1"/>
    <xf numFmtId="0" fontId="4" fillId="0" borderId="25" xfId="0" applyFont="1" applyFill="1" applyBorder="1"/>
    <xf numFmtId="0" fontId="4" fillId="0" borderId="35" xfId="0" applyFont="1" applyFill="1" applyBorder="1"/>
    <xf numFmtId="0" fontId="8" fillId="0" borderId="28" xfId="0" applyFont="1" applyFill="1" applyBorder="1" applyAlignment="1">
      <alignment horizontal="left" vertical="center"/>
    </xf>
    <xf numFmtId="0" fontId="8" fillId="0" borderId="36" xfId="0" applyFont="1" applyFill="1" applyBorder="1" applyAlignment="1">
      <alignment horizontal="left" vertical="center"/>
    </xf>
    <xf numFmtId="0" fontId="4" fillId="0" borderId="37" xfId="0" applyFont="1" applyFill="1" applyBorder="1" applyAlignment="1">
      <alignment horizontal="left" vertical="center"/>
    </xf>
    <xf numFmtId="49" fontId="8" fillId="0" borderId="36" xfId="0" applyNumberFormat="1" applyFont="1" applyFill="1" applyBorder="1" applyAlignment="1">
      <alignment horizontal="left" vertical="center" wrapText="1"/>
    </xf>
    <xf numFmtId="49" fontId="9" fillId="0" borderId="33" xfId="0" applyNumberFormat="1" applyFont="1" applyFill="1" applyBorder="1" applyAlignment="1">
      <alignment horizontal="center" vertical="center"/>
    </xf>
    <xf numFmtId="0" fontId="15" fillId="0" borderId="22" xfId="0" applyFont="1" applyFill="1" applyBorder="1"/>
    <xf numFmtId="0" fontId="4" fillId="0" borderId="27" xfId="0" applyFont="1" applyFill="1" applyBorder="1" applyAlignment="1">
      <alignment horizontal="left" vertical="center" wrapText="1"/>
    </xf>
    <xf numFmtId="0" fontId="4" fillId="0" borderId="28" xfId="0" applyFont="1" applyFill="1" applyBorder="1"/>
    <xf numFmtId="0" fontId="4" fillId="0" borderId="27" xfId="0" applyFont="1" applyFill="1" applyBorder="1"/>
    <xf numFmtId="49" fontId="9" fillId="0" borderId="30" xfId="0" applyNumberFormat="1" applyFont="1" applyFill="1" applyBorder="1" applyAlignment="1">
      <alignment vertical="center"/>
    </xf>
    <xf numFmtId="49" fontId="8" fillId="0" borderId="26" xfId="0" applyNumberFormat="1" applyFont="1" applyFill="1" applyBorder="1" applyAlignment="1">
      <alignment vertical="top"/>
    </xf>
    <xf numFmtId="49" fontId="4" fillId="0" borderId="38" xfId="0" applyNumberFormat="1" applyFont="1" applyFill="1" applyBorder="1" applyAlignment="1">
      <alignment horizontal="center"/>
    </xf>
    <xf numFmtId="0" fontId="4" fillId="0" borderId="24" xfId="0" applyFont="1" applyFill="1" applyBorder="1" applyAlignment="1">
      <alignment horizontal="left" vertical="center"/>
    </xf>
    <xf numFmtId="0" fontId="4" fillId="0" borderId="39" xfId="0" applyFont="1" applyFill="1" applyBorder="1"/>
    <xf numFmtId="0" fontId="4" fillId="0" borderId="38" xfId="0" applyFont="1" applyFill="1" applyBorder="1"/>
    <xf numFmtId="0" fontId="8" fillId="0" borderId="24" xfId="0" applyFont="1" applyFill="1" applyBorder="1" applyAlignment="1">
      <alignment horizontal="left" vertical="center" wrapText="1"/>
    </xf>
    <xf numFmtId="49" fontId="12" fillId="0" borderId="38" xfId="0" applyNumberFormat="1" applyFont="1" applyFill="1" applyBorder="1" applyAlignment="1">
      <alignment horizontal="center"/>
    </xf>
    <xf numFmtId="0" fontId="12" fillId="0" borderId="39" xfId="0" applyFont="1" applyFill="1" applyBorder="1"/>
    <xf numFmtId="3" fontId="12" fillId="0" borderId="38" xfId="0" applyNumberFormat="1" applyFont="1" applyFill="1" applyBorder="1"/>
    <xf numFmtId="3" fontId="4" fillId="0" borderId="38" xfId="0" applyNumberFormat="1" applyFont="1" applyFill="1" applyBorder="1"/>
    <xf numFmtId="0" fontId="8" fillId="0" borderId="31" xfId="0" applyFont="1" applyFill="1" applyBorder="1" applyAlignment="1">
      <alignment horizontal="left" vertical="center"/>
    </xf>
    <xf numFmtId="49" fontId="9" fillId="0" borderId="32" xfId="0" applyNumberFormat="1" applyFont="1" applyFill="1" applyBorder="1" applyAlignment="1">
      <alignment horizontal="center" vertical="center"/>
    </xf>
    <xf numFmtId="0" fontId="6" fillId="0" borderId="31" xfId="0" applyFont="1" applyFill="1" applyBorder="1" applyAlignment="1">
      <alignment horizontal="left" vertical="center"/>
    </xf>
    <xf numFmtId="0" fontId="9" fillId="0" borderId="32" xfId="0" applyNumberFormat="1" applyFont="1" applyFill="1" applyBorder="1" applyAlignment="1">
      <alignment horizontal="center" vertical="center"/>
    </xf>
    <xf numFmtId="0" fontId="8" fillId="0" borderId="26" xfId="0" applyNumberFormat="1" applyFont="1" applyFill="1" applyBorder="1" applyAlignment="1">
      <alignment horizontal="center"/>
    </xf>
    <xf numFmtId="0" fontId="4" fillId="0" borderId="40" xfId="0" applyFont="1" applyFill="1" applyBorder="1"/>
    <xf numFmtId="49" fontId="17" fillId="2" borderId="28" xfId="0" applyNumberFormat="1" applyFont="1" applyFill="1" applyBorder="1" applyAlignment="1">
      <alignment horizontal="left" vertical="center" wrapText="1"/>
    </xf>
    <xf numFmtId="0" fontId="4" fillId="0" borderId="24" xfId="0" applyFont="1" applyFill="1" applyBorder="1" applyAlignment="1">
      <alignment horizontal="left" vertical="center" wrapText="1"/>
    </xf>
    <xf numFmtId="49" fontId="18" fillId="2" borderId="27" xfId="0" applyNumberFormat="1" applyFont="1" applyFill="1" applyBorder="1" applyAlignment="1">
      <alignment horizontal="left" vertical="center" wrapText="1"/>
    </xf>
    <xf numFmtId="0" fontId="13" fillId="0" borderId="33" xfId="0" applyFont="1" applyFill="1" applyBorder="1" applyAlignment="1">
      <alignment horizontal="center" vertical="center" wrapText="1"/>
    </xf>
    <xf numFmtId="0" fontId="13" fillId="0" borderId="41" xfId="0" applyFont="1" applyFill="1" applyBorder="1" applyAlignment="1">
      <alignment horizontal="center" vertical="center" wrapText="1"/>
    </xf>
    <xf numFmtId="0" fontId="4" fillId="0" borderId="42" xfId="0" applyFont="1" applyFill="1" applyBorder="1"/>
    <xf numFmtId="0" fontId="4" fillId="0" borderId="27" xfId="0" applyFont="1" applyFill="1" applyBorder="1" applyAlignment="1">
      <alignment horizontal="left" vertical="center"/>
    </xf>
    <xf numFmtId="49" fontId="4" fillId="0" borderId="31" xfId="0" applyNumberFormat="1" applyFont="1" applyFill="1" applyBorder="1" applyAlignment="1">
      <alignment horizontal="left" vertical="center" wrapText="1"/>
    </xf>
    <xf numFmtId="49" fontId="0" fillId="2" borderId="31" xfId="0" applyNumberFormat="1" applyFont="1" applyFill="1" applyBorder="1" applyAlignment="1">
      <alignment horizontal="left" vertical="center" wrapText="1"/>
    </xf>
    <xf numFmtId="49" fontId="0" fillId="2" borderId="32" xfId="0" applyNumberFormat="1" applyFont="1" applyFill="1" applyBorder="1" applyAlignment="1">
      <alignment horizontal="center" vertical="center"/>
    </xf>
    <xf numFmtId="49" fontId="4" fillId="0" borderId="43" xfId="0" applyNumberFormat="1" applyFont="1" applyFill="1" applyBorder="1" applyAlignment="1">
      <alignment horizontal="left" vertical="center" wrapText="1"/>
    </xf>
    <xf numFmtId="49" fontId="3" fillId="0" borderId="44" xfId="0" applyNumberFormat="1" applyFont="1" applyFill="1" applyBorder="1" applyAlignment="1">
      <alignment horizontal="center" vertical="center"/>
    </xf>
    <xf numFmtId="49" fontId="0" fillId="2" borderId="28" xfId="0" applyNumberFormat="1" applyFont="1" applyFill="1" applyBorder="1" applyAlignment="1">
      <alignment horizontal="left" vertical="center" wrapText="1"/>
    </xf>
    <xf numFmtId="49" fontId="0" fillId="2" borderId="45" xfId="0" applyNumberFormat="1" applyFont="1" applyFill="1" applyBorder="1" applyAlignment="1">
      <alignment horizontal="left" vertical="center" wrapText="1"/>
    </xf>
    <xf numFmtId="0" fontId="18" fillId="2" borderId="24" xfId="0" applyFont="1" applyFill="1" applyBorder="1" applyAlignment="1">
      <alignment horizontal="left" vertical="center" wrapText="1"/>
    </xf>
    <xf numFmtId="0" fontId="3" fillId="0" borderId="46" xfId="0" applyFont="1" applyFill="1" applyBorder="1"/>
    <xf numFmtId="0" fontId="8" fillId="0" borderId="25" xfId="0" applyNumberFormat="1" applyFont="1" applyFill="1" applyBorder="1" applyAlignment="1">
      <alignment horizontal="center"/>
    </xf>
    <xf numFmtId="0" fontId="4" fillId="0" borderId="42" xfId="0" applyFont="1" applyFill="1" applyBorder="1" applyAlignment="1"/>
    <xf numFmtId="0" fontId="4" fillId="0" borderId="47" xfId="0" applyFont="1" applyFill="1" applyBorder="1"/>
    <xf numFmtId="0" fontId="8" fillId="0" borderId="28" xfId="0" applyFont="1" applyFill="1" applyBorder="1" applyAlignment="1">
      <alignment vertical="top" wrapText="1"/>
    </xf>
    <xf numFmtId="49" fontId="9" fillId="0" borderId="26" xfId="0" applyNumberFormat="1" applyFont="1" applyFill="1" applyBorder="1" applyAlignment="1">
      <alignment horizontal="center" vertical="center"/>
    </xf>
    <xf numFmtId="0" fontId="8" fillId="0" borderId="48" xfId="0" applyFont="1" applyFill="1" applyBorder="1" applyAlignment="1">
      <alignment horizontal="left" vertical="center" wrapText="1"/>
    </xf>
    <xf numFmtId="0" fontId="9" fillId="0" borderId="49" xfId="0" applyFont="1" applyFill="1" applyBorder="1" applyAlignment="1">
      <alignment horizontal="center" vertical="center" wrapText="1"/>
    </xf>
    <xf numFmtId="0" fontId="4" fillId="0" borderId="22" xfId="0" applyFont="1" applyFill="1" applyBorder="1" applyAlignment="1"/>
    <xf numFmtId="0" fontId="4" fillId="0" borderId="38" xfId="0" applyFont="1" applyFill="1" applyBorder="1" applyAlignment="1"/>
    <xf numFmtId="0" fontId="4" fillId="0" borderId="40" xfId="0" applyFont="1" applyFill="1" applyBorder="1" applyAlignment="1"/>
    <xf numFmtId="0" fontId="12" fillId="0" borderId="27" xfId="0" applyFont="1" applyFill="1" applyBorder="1" applyAlignment="1">
      <alignment horizontal="left" vertical="center"/>
    </xf>
    <xf numFmtId="49" fontId="19" fillId="0" borderId="41" xfId="0" applyNumberFormat="1" applyFont="1" applyFill="1" applyBorder="1" applyAlignment="1">
      <alignment horizontal="center" vertical="center"/>
    </xf>
    <xf numFmtId="0" fontId="12" fillId="0" borderId="22" xfId="0" applyNumberFormat="1" applyFont="1" applyFill="1" applyBorder="1" applyAlignment="1">
      <alignment horizontal="center"/>
    </xf>
    <xf numFmtId="0" fontId="12" fillId="0" borderId="38" xfId="0" applyFont="1" applyFill="1" applyBorder="1"/>
    <xf numFmtId="0" fontId="12" fillId="0" borderId="40" xfId="0" applyFont="1" applyFill="1" applyBorder="1"/>
    <xf numFmtId="0" fontId="19" fillId="0" borderId="0" xfId="0" applyFont="1" applyFill="1"/>
    <xf numFmtId="49" fontId="3" fillId="0" borderId="41" xfId="0" applyNumberFormat="1" applyFont="1" applyFill="1" applyBorder="1" applyAlignment="1">
      <alignment horizontal="center" vertical="center"/>
    </xf>
    <xf numFmtId="0" fontId="8" fillId="0" borderId="22" xfId="0" applyNumberFormat="1" applyFont="1" applyFill="1" applyBorder="1" applyAlignment="1">
      <alignment horizontal="center"/>
    </xf>
    <xf numFmtId="0" fontId="18" fillId="2" borderId="50" xfId="0" applyFont="1" applyFill="1" applyBorder="1" applyAlignment="1">
      <alignment vertical="center" wrapText="1"/>
    </xf>
    <xf numFmtId="49" fontId="18" fillId="2" borderId="51" xfId="0" applyNumberFormat="1" applyFont="1" applyFill="1" applyBorder="1" applyAlignment="1">
      <alignment horizontal="center" vertical="center"/>
    </xf>
    <xf numFmtId="0" fontId="0" fillId="2" borderId="43" xfId="0" applyFont="1" applyFill="1" applyBorder="1" applyAlignment="1">
      <alignment vertical="center" wrapText="1"/>
    </xf>
    <xf numFmtId="49" fontId="0" fillId="2" borderId="52" xfId="0" applyNumberFormat="1" applyFont="1" applyFill="1" applyBorder="1" applyAlignment="1">
      <alignment horizontal="center" vertical="center"/>
    </xf>
    <xf numFmtId="0" fontId="0" fillId="2" borderId="50" xfId="0" applyFont="1" applyFill="1" applyBorder="1" applyAlignment="1">
      <alignment vertical="center" wrapText="1"/>
    </xf>
    <xf numFmtId="49" fontId="18" fillId="2" borderId="52" xfId="0" applyNumberFormat="1" applyFont="1" applyFill="1" applyBorder="1" applyAlignment="1">
      <alignment horizontal="center" vertical="center"/>
    </xf>
    <xf numFmtId="49" fontId="0" fillId="2" borderId="41" xfId="0" applyNumberFormat="1" applyFont="1" applyFill="1" applyBorder="1" applyAlignment="1">
      <alignment horizontal="center" vertical="center"/>
    </xf>
    <xf numFmtId="49" fontId="0" fillId="2" borderId="53" xfId="0" applyNumberFormat="1" applyFont="1" applyFill="1" applyBorder="1" applyAlignment="1">
      <alignment horizontal="center" vertical="center"/>
    </xf>
    <xf numFmtId="49" fontId="18" fillId="2" borderId="53" xfId="0" applyNumberFormat="1" applyFont="1" applyFill="1" applyBorder="1" applyAlignment="1">
      <alignment horizontal="center" vertical="center"/>
    </xf>
    <xf numFmtId="0" fontId="18" fillId="2" borderId="43" xfId="0" applyFont="1" applyFill="1" applyBorder="1" applyAlignment="1">
      <alignment vertical="center" wrapText="1"/>
    </xf>
    <xf numFmtId="49" fontId="18" fillId="2" borderId="26" xfId="0" applyNumberFormat="1" applyFont="1" applyFill="1" applyBorder="1" applyAlignment="1">
      <alignment horizontal="center" vertical="center"/>
    </xf>
    <xf numFmtId="49" fontId="0" fillId="2" borderId="26" xfId="0" applyNumberFormat="1" applyFont="1" applyFill="1" applyBorder="1" applyAlignment="1">
      <alignment horizontal="center" vertical="center"/>
    </xf>
    <xf numFmtId="49" fontId="0" fillId="2" borderId="22" xfId="0" applyNumberFormat="1" applyFont="1" applyFill="1" applyBorder="1" applyAlignment="1">
      <alignment horizontal="center" vertical="center"/>
    </xf>
    <xf numFmtId="49" fontId="18" fillId="2" borderId="22" xfId="0" applyNumberFormat="1" applyFont="1" applyFill="1" applyBorder="1" applyAlignment="1">
      <alignment horizontal="center" vertical="center"/>
    </xf>
    <xf numFmtId="49" fontId="18" fillId="2" borderId="41" xfId="0" applyNumberFormat="1" applyFont="1" applyFill="1" applyBorder="1" applyAlignment="1">
      <alignment horizontal="center" vertical="center"/>
    </xf>
    <xf numFmtId="0" fontId="8" fillId="0" borderId="27" xfId="0" applyFont="1" applyFill="1" applyBorder="1" applyAlignment="1">
      <alignment horizontal="left" vertical="top" wrapText="1"/>
    </xf>
    <xf numFmtId="49" fontId="9" fillId="0" borderId="41" xfId="0" applyNumberFormat="1" applyFont="1" applyFill="1" applyBorder="1" applyAlignment="1">
      <alignment horizontal="center" vertical="center"/>
    </xf>
    <xf numFmtId="49" fontId="3" fillId="0" borderId="41" xfId="0" applyNumberFormat="1" applyFont="1" applyFill="1" applyBorder="1" applyAlignment="1">
      <alignment horizontal="center"/>
    </xf>
    <xf numFmtId="0" fontId="4" fillId="0" borderId="27" xfId="0" applyFont="1" applyFill="1" applyBorder="1" applyAlignment="1">
      <alignment horizontal="left" vertical="top" wrapText="1"/>
    </xf>
    <xf numFmtId="0" fontId="4" fillId="0" borderId="43" xfId="0" applyFont="1" applyFill="1" applyBorder="1" applyAlignment="1">
      <alignment vertical="top" wrapText="1"/>
    </xf>
    <xf numFmtId="0" fontId="4" fillId="0" borderId="43" xfId="0" applyFont="1" applyFill="1" applyBorder="1" applyAlignment="1">
      <alignment horizontal="left" vertical="center"/>
    </xf>
    <xf numFmtId="0" fontId="4" fillId="0" borderId="36" xfId="0" applyFont="1" applyFill="1" applyBorder="1" applyAlignment="1">
      <alignment wrapText="1"/>
    </xf>
    <xf numFmtId="0" fontId="4" fillId="0" borderId="27" xfId="0" applyFont="1" applyFill="1" applyBorder="1" applyAlignment="1">
      <alignment wrapText="1"/>
    </xf>
    <xf numFmtId="0" fontId="18" fillId="0" borderId="41" xfId="1" applyFont="1" applyFill="1" applyBorder="1" applyAlignment="1">
      <alignment horizontal="left" vertical="center"/>
    </xf>
    <xf numFmtId="49" fontId="18" fillId="0" borderId="41" xfId="1" applyNumberFormat="1" applyFont="1" applyFill="1" applyBorder="1" applyAlignment="1">
      <alignment horizontal="right"/>
    </xf>
    <xf numFmtId="0" fontId="13" fillId="0" borderId="34" xfId="0" applyFont="1" applyFill="1" applyBorder="1" applyAlignment="1">
      <alignment horizontal="center" vertical="center" wrapText="1"/>
    </xf>
    <xf numFmtId="0" fontId="0" fillId="0" borderId="41" xfId="1" applyFont="1" applyFill="1" applyBorder="1" applyAlignment="1">
      <alignment horizontal="left" vertical="center"/>
    </xf>
    <xf numFmtId="49" fontId="0" fillId="0" borderId="41" xfId="1" applyNumberFormat="1" applyFont="1" applyFill="1" applyBorder="1" applyAlignment="1">
      <alignment horizontal="right"/>
    </xf>
    <xf numFmtId="0" fontId="12" fillId="0" borderId="27" xfId="0" applyFont="1" applyFill="1" applyBorder="1" applyAlignment="1">
      <alignment wrapText="1"/>
    </xf>
    <xf numFmtId="49" fontId="19" fillId="0" borderId="41" xfId="0" applyNumberFormat="1" applyFont="1" applyFill="1" applyBorder="1" applyAlignment="1">
      <alignment horizontal="center"/>
    </xf>
    <xf numFmtId="3" fontId="12" fillId="0" borderId="40" xfId="0" applyNumberFormat="1" applyFont="1" applyFill="1" applyBorder="1"/>
    <xf numFmtId="0" fontId="9" fillId="0" borderId="30" xfId="0" applyFont="1" applyFill="1" applyBorder="1" applyAlignment="1">
      <alignment horizontal="center" vertical="center"/>
    </xf>
    <xf numFmtId="0" fontId="3" fillId="0" borderId="30" xfId="0" applyFont="1" applyFill="1" applyBorder="1" applyAlignment="1">
      <alignment horizontal="center" vertical="center"/>
    </xf>
    <xf numFmtId="3" fontId="4" fillId="0" borderId="40" xfId="0" applyNumberFormat="1" applyFont="1" applyFill="1" applyBorder="1"/>
    <xf numFmtId="0" fontId="4" fillId="0" borderId="26" xfId="0" applyFont="1" applyFill="1" applyBorder="1" applyAlignment="1">
      <alignment horizontal="center"/>
    </xf>
    <xf numFmtId="1" fontId="8" fillId="0" borderId="26" xfId="2" applyNumberFormat="1" applyFont="1" applyFill="1" applyBorder="1"/>
    <xf numFmtId="0" fontId="4" fillId="0" borderId="22" xfId="2" applyFont="1" applyFill="1" applyBorder="1"/>
    <xf numFmtId="0" fontId="8" fillId="0" borderId="26" xfId="2" applyFont="1" applyFill="1" applyBorder="1"/>
    <xf numFmtId="0" fontId="4" fillId="0" borderId="26" xfId="2" applyFont="1" applyFill="1" applyBorder="1"/>
    <xf numFmtId="0" fontId="8" fillId="0" borderId="54" xfId="0" applyFont="1" applyFill="1" applyBorder="1" applyAlignment="1">
      <alignment horizontal="left" vertical="center"/>
    </xf>
    <xf numFmtId="49" fontId="9" fillId="0" borderId="55" xfId="0" applyNumberFormat="1" applyFont="1" applyFill="1" applyBorder="1" applyAlignment="1">
      <alignment horizontal="center" vertical="center"/>
    </xf>
    <xf numFmtId="0" fontId="13" fillId="0" borderId="55" xfId="0" applyFont="1" applyFill="1" applyBorder="1" applyAlignment="1">
      <alignment horizontal="center" vertical="center" wrapText="1"/>
    </xf>
    <xf numFmtId="1" fontId="8" fillId="0" borderId="55" xfId="2" applyNumberFormat="1" applyFont="1" applyFill="1" applyBorder="1"/>
    <xf numFmtId="0" fontId="4" fillId="0" borderId="55" xfId="2" applyFont="1" applyFill="1" applyBorder="1"/>
    <xf numFmtId="0" fontId="8" fillId="0" borderId="55" xfId="2" applyFont="1" applyFill="1" applyBorder="1"/>
    <xf numFmtId="0" fontId="4" fillId="0" borderId="55" xfId="0" applyFont="1" applyFill="1" applyBorder="1"/>
    <xf numFmtId="0" fontId="4" fillId="0" borderId="56" xfId="0" applyFont="1" applyFill="1" applyBorder="1"/>
    <xf numFmtId="0" fontId="8" fillId="0" borderId="0" xfId="0" applyFont="1" applyFill="1" applyBorder="1" applyAlignment="1">
      <alignment horizontal="left" vertical="center"/>
    </xf>
    <xf numFmtId="49" fontId="9" fillId="0" borderId="0" xfId="0" applyNumberFormat="1" applyFont="1" applyFill="1" applyBorder="1" applyAlignment="1">
      <alignment horizontal="center" vertical="center"/>
    </xf>
    <xf numFmtId="1" fontId="8" fillId="0" borderId="0" xfId="2" applyNumberFormat="1" applyFont="1" applyFill="1" applyBorder="1"/>
    <xf numFmtId="0" fontId="4" fillId="0" borderId="0" xfId="2" applyFont="1" applyFill="1" applyBorder="1"/>
    <xf numFmtId="0" fontId="8" fillId="0" borderId="0" xfId="2" applyFont="1" applyFill="1" applyBorder="1"/>
    <xf numFmtId="0" fontId="4" fillId="0" borderId="0" xfId="0" applyFont="1" applyFill="1" applyBorder="1"/>
    <xf numFmtId="0" fontId="21" fillId="0" borderId="0" xfId="2" applyFont="1" applyFill="1" applyBorder="1" applyAlignment="1">
      <alignment horizontal="left" vertical="center"/>
    </xf>
    <xf numFmtId="0" fontId="21" fillId="0" borderId="0" xfId="2" applyFont="1" applyFill="1" applyBorder="1" applyAlignment="1">
      <alignment horizontal="left" vertical="center" wrapText="1"/>
    </xf>
    <xf numFmtId="0" fontId="21" fillId="0" borderId="0" xfId="3" applyFont="1" applyFill="1" applyBorder="1" applyAlignment="1">
      <alignment horizontal="left" vertical="center" wrapText="1"/>
    </xf>
    <xf numFmtId="0" fontId="4" fillId="0" borderId="0" xfId="3" applyFont="1" applyFill="1" applyBorder="1" applyAlignment="1">
      <alignment horizontal="left" vertical="center" wrapText="1"/>
    </xf>
    <xf numFmtId="0" fontId="8" fillId="0" borderId="0" xfId="2" applyFont="1" applyFill="1" applyBorder="1" applyAlignment="1">
      <alignment horizontal="left" vertical="center"/>
    </xf>
    <xf numFmtId="1" fontId="3" fillId="0" borderId="0" xfId="2" applyNumberFormat="1" applyFont="1" applyFill="1" applyBorder="1" applyAlignment="1">
      <alignment vertical="center"/>
    </xf>
    <xf numFmtId="1" fontId="4" fillId="0" borderId="0" xfId="2" applyNumberFormat="1" applyFont="1" applyFill="1" applyBorder="1"/>
    <xf numFmtId="1" fontId="8" fillId="0" borderId="0" xfId="2" applyNumberFormat="1" applyFont="1" applyFill="1" applyBorder="1" applyAlignment="1">
      <alignment horizontal="left" vertical="center"/>
    </xf>
    <xf numFmtId="0" fontId="3" fillId="0" borderId="0" xfId="2" applyFont="1" applyFill="1" applyBorder="1" applyAlignment="1">
      <alignment vertical="center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/>
    </xf>
    <xf numFmtId="0" fontId="4" fillId="0" borderId="57" xfId="0" applyFont="1" applyFill="1" applyBorder="1"/>
  </cellXfs>
  <cellStyles count="4">
    <cellStyle name="Normal" xfId="0" builtinId="0"/>
    <cellStyle name="Normal_Anexa F 140 146 10.07" xfId="1"/>
    <cellStyle name="Normal_mach14 si 15" xfId="3"/>
    <cellStyle name="Normal_mach30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523"/>
  <sheetViews>
    <sheetView tabSelected="1" view="pageBreakPreview" zoomScale="89" zoomScaleNormal="80" zoomScaleSheetLayoutView="89" workbookViewId="0">
      <selection activeCell="F57" sqref="F57"/>
    </sheetView>
  </sheetViews>
  <sheetFormatPr defaultRowHeight="12.75" x14ac:dyDescent="0.2"/>
  <cols>
    <col min="1" max="1" width="76.7109375" style="212" customWidth="1"/>
    <col min="2" max="2" width="11" style="2" customWidth="1"/>
    <col min="3" max="3" width="9.5703125" style="2" customWidth="1"/>
    <col min="4" max="4" width="10.85546875" style="214" customWidth="1"/>
    <col min="5" max="6" width="10.7109375" style="4" customWidth="1"/>
    <col min="7" max="7" width="11.5703125" style="4" customWidth="1"/>
    <col min="8" max="8" width="12.140625" style="4" customWidth="1"/>
    <col min="9" max="9" width="11.140625" style="4" customWidth="1"/>
    <col min="10" max="10" width="10.7109375" style="4" customWidth="1"/>
    <col min="11" max="11" width="10.140625" style="4" customWidth="1"/>
    <col min="12" max="16384" width="9.140625" style="4"/>
  </cols>
  <sheetData>
    <row r="1" spans="1:11" ht="15" customHeight="1" x14ac:dyDescent="0.2">
      <c r="A1" s="1" t="s">
        <v>0</v>
      </c>
      <c r="D1" s="3"/>
      <c r="H1" s="5" t="s">
        <v>1</v>
      </c>
      <c r="I1" s="5"/>
      <c r="J1" s="5"/>
    </row>
    <row r="2" spans="1:11" ht="16.5" customHeight="1" x14ac:dyDescent="0.2">
      <c r="A2" s="6" t="s">
        <v>2</v>
      </c>
      <c r="B2" s="6"/>
      <c r="C2" s="6"/>
      <c r="D2" s="6"/>
      <c r="E2" s="6"/>
      <c r="F2" s="6"/>
      <c r="G2" s="6"/>
      <c r="H2" s="6"/>
      <c r="I2" s="6"/>
    </row>
    <row r="3" spans="1:11" ht="21" customHeight="1" x14ac:dyDescent="0.2">
      <c r="A3" s="6" t="s">
        <v>3</v>
      </c>
      <c r="B3" s="6"/>
      <c r="C3" s="6"/>
      <c r="D3" s="6"/>
      <c r="E3" s="6"/>
      <c r="F3" s="6"/>
      <c r="G3" s="6"/>
      <c r="H3" s="6"/>
      <c r="I3" s="6"/>
    </row>
    <row r="4" spans="1:11" s="8" customFormat="1" ht="15.6" customHeight="1" thickBot="1" x14ac:dyDescent="0.3">
      <c r="A4" s="7" t="s">
        <v>4</v>
      </c>
      <c r="B4" s="7"/>
      <c r="C4" s="7"/>
      <c r="D4" s="7"/>
      <c r="E4" s="7"/>
      <c r="F4" s="7"/>
      <c r="G4" s="7"/>
      <c r="H4" s="7"/>
      <c r="I4" s="7"/>
      <c r="K4" s="9" t="s">
        <v>5</v>
      </c>
    </row>
    <row r="5" spans="1:11" s="8" customFormat="1" ht="25.5" customHeight="1" thickBot="1" x14ac:dyDescent="0.25">
      <c r="A5" s="10" t="s">
        <v>6</v>
      </c>
      <c r="B5" s="11" t="s">
        <v>7</v>
      </c>
      <c r="C5" s="12" t="s">
        <v>8</v>
      </c>
      <c r="D5" s="13"/>
      <c r="E5" s="14" t="s">
        <v>9</v>
      </c>
      <c r="F5" s="15"/>
      <c r="G5" s="16" t="s">
        <v>10</v>
      </c>
      <c r="H5" s="17" t="s">
        <v>11</v>
      </c>
      <c r="I5" s="18" t="s">
        <v>12</v>
      </c>
      <c r="J5" s="18" t="s">
        <v>13</v>
      </c>
      <c r="K5" s="19" t="s">
        <v>14</v>
      </c>
    </row>
    <row r="6" spans="1:11" s="8" customFormat="1" ht="68.25" customHeight="1" thickBot="1" x14ac:dyDescent="0.25">
      <c r="A6" s="20"/>
      <c r="B6" s="21"/>
      <c r="C6" s="22" t="s">
        <v>15</v>
      </c>
      <c r="D6" s="22" t="s">
        <v>16</v>
      </c>
      <c r="E6" s="22" t="s">
        <v>15</v>
      </c>
      <c r="F6" s="22" t="s">
        <v>16</v>
      </c>
      <c r="G6" s="23"/>
      <c r="H6" s="24"/>
      <c r="I6" s="25"/>
      <c r="J6" s="25"/>
      <c r="K6" s="26"/>
    </row>
    <row r="7" spans="1:11" s="8" customFormat="1" ht="13.5" thickBot="1" x14ac:dyDescent="0.25">
      <c r="A7" s="27" t="s">
        <v>17</v>
      </c>
      <c r="B7" s="28" t="s">
        <v>18</v>
      </c>
      <c r="C7" s="29">
        <v>1</v>
      </c>
      <c r="D7" s="30">
        <v>2</v>
      </c>
      <c r="E7" s="29">
        <v>3</v>
      </c>
      <c r="F7" s="30">
        <v>4</v>
      </c>
      <c r="G7" s="29">
        <v>5</v>
      </c>
      <c r="H7" s="30">
        <v>6</v>
      </c>
      <c r="I7" s="29">
        <v>7</v>
      </c>
      <c r="J7" s="30" t="s">
        <v>19</v>
      </c>
      <c r="K7" s="31">
        <v>9</v>
      </c>
    </row>
    <row r="8" spans="1:11" s="8" customFormat="1" ht="27.75" customHeight="1" x14ac:dyDescent="0.2">
      <c r="A8" s="32" t="s">
        <v>20</v>
      </c>
      <c r="B8" s="33"/>
      <c r="C8" s="34">
        <f t="shared" ref="C8:I8" si="0">C9+C199</f>
        <v>0</v>
      </c>
      <c r="D8" s="34">
        <f t="shared" si="0"/>
        <v>0</v>
      </c>
      <c r="E8" s="34">
        <f t="shared" si="0"/>
        <v>16538000</v>
      </c>
      <c r="F8" s="34">
        <f t="shared" si="0"/>
        <v>9094000</v>
      </c>
      <c r="G8" s="34">
        <f t="shared" si="0"/>
        <v>11810187</v>
      </c>
      <c r="H8" s="34">
        <f t="shared" si="0"/>
        <v>11810187</v>
      </c>
      <c r="I8" s="34">
        <f t="shared" si="0"/>
        <v>5144898</v>
      </c>
      <c r="J8" s="34">
        <f>H8-I8</f>
        <v>6665289</v>
      </c>
      <c r="K8" s="35">
        <f>K9+K199</f>
        <v>5153657</v>
      </c>
    </row>
    <row r="9" spans="1:11" s="8" customFormat="1" ht="16.7" customHeight="1" x14ac:dyDescent="0.2">
      <c r="A9" s="36" t="s">
        <v>21</v>
      </c>
      <c r="B9" s="37"/>
      <c r="C9" s="38">
        <f t="shared" ref="C9:I9" si="1">C10+C176+C191</f>
        <v>0</v>
      </c>
      <c r="D9" s="39">
        <f t="shared" si="1"/>
        <v>0</v>
      </c>
      <c r="E9" s="34">
        <f t="shared" si="1"/>
        <v>12878000</v>
      </c>
      <c r="F9" s="34">
        <f t="shared" si="1"/>
        <v>6676000</v>
      </c>
      <c r="G9" s="34">
        <f t="shared" si="1"/>
        <v>11810187</v>
      </c>
      <c r="H9" s="34">
        <f t="shared" si="1"/>
        <v>11810187</v>
      </c>
      <c r="I9" s="34">
        <f t="shared" si="1"/>
        <v>5144898</v>
      </c>
      <c r="J9" s="34">
        <f t="shared" ref="J9:J73" si="2">H9-I9</f>
        <v>6665289</v>
      </c>
      <c r="K9" s="35">
        <f>K10+K176+K191</f>
        <v>5134041</v>
      </c>
    </row>
    <row r="10" spans="1:11" s="8" customFormat="1" ht="15.75" customHeight="1" x14ac:dyDescent="0.2">
      <c r="A10" s="40" t="s">
        <v>22</v>
      </c>
      <c r="B10" s="41" t="s">
        <v>23</v>
      </c>
      <c r="C10" s="38">
        <f t="shared" ref="C10:K10" si="3">C11+C48+C104+C118+C122+C124+C143+C154+C176+C161</f>
        <v>0</v>
      </c>
      <c r="D10" s="38">
        <f t="shared" si="3"/>
        <v>0</v>
      </c>
      <c r="E10" s="34">
        <f t="shared" si="3"/>
        <v>12878000</v>
      </c>
      <c r="F10" s="34">
        <f t="shared" si="3"/>
        <v>6676000</v>
      </c>
      <c r="G10" s="34">
        <f t="shared" si="3"/>
        <v>11810187</v>
      </c>
      <c r="H10" s="34">
        <f t="shared" si="3"/>
        <v>11810187</v>
      </c>
      <c r="I10" s="34">
        <f t="shared" si="3"/>
        <v>5184917</v>
      </c>
      <c r="J10" s="34">
        <f t="shared" si="3"/>
        <v>6625270</v>
      </c>
      <c r="K10" s="35">
        <f t="shared" si="3"/>
        <v>5134041</v>
      </c>
    </row>
    <row r="11" spans="1:11" s="8" customFormat="1" ht="15" customHeight="1" x14ac:dyDescent="0.2">
      <c r="A11" s="42" t="s">
        <v>24</v>
      </c>
      <c r="B11" s="41">
        <v>10</v>
      </c>
      <c r="C11" s="38">
        <f>C12+C31+C39</f>
        <v>0</v>
      </c>
      <c r="D11" s="39">
        <f t="shared" ref="D11:I11" si="4">D12+D31+D39</f>
        <v>0</v>
      </c>
      <c r="E11" s="34">
        <f t="shared" si="4"/>
        <v>10958000</v>
      </c>
      <c r="F11" s="34">
        <f t="shared" si="4"/>
        <v>5521000</v>
      </c>
      <c r="G11" s="34">
        <f t="shared" si="4"/>
        <v>10958000</v>
      </c>
      <c r="H11" s="34">
        <f>H12+H31+H39</f>
        <v>10958000</v>
      </c>
      <c r="I11" s="34">
        <f t="shared" si="4"/>
        <v>4427687</v>
      </c>
      <c r="J11" s="34">
        <f t="shared" si="2"/>
        <v>6530313</v>
      </c>
      <c r="K11" s="35">
        <f>K12+K31+K39</f>
        <v>4375656</v>
      </c>
    </row>
    <row r="12" spans="1:11" s="8" customFormat="1" ht="27" customHeight="1" x14ac:dyDescent="0.2">
      <c r="A12" s="43" t="s">
        <v>25</v>
      </c>
      <c r="B12" s="44" t="s">
        <v>26</v>
      </c>
      <c r="C12" s="38">
        <f>SUM(C13:C30)</f>
        <v>0</v>
      </c>
      <c r="D12" s="39">
        <f t="shared" ref="D12:I12" si="5">SUM(D13:D30)</f>
        <v>0</v>
      </c>
      <c r="E12" s="34">
        <f t="shared" si="5"/>
        <v>10665000</v>
      </c>
      <c r="F12" s="34">
        <f t="shared" si="5"/>
        <v>5348000</v>
      </c>
      <c r="G12" s="34">
        <f t="shared" si="5"/>
        <v>10665000</v>
      </c>
      <c r="H12" s="34">
        <f t="shared" si="5"/>
        <v>10665000</v>
      </c>
      <c r="I12" s="34">
        <f t="shared" si="5"/>
        <v>4331518</v>
      </c>
      <c r="J12" s="34">
        <f t="shared" si="2"/>
        <v>6333482</v>
      </c>
      <c r="K12" s="35">
        <f>SUM(K13:K30)</f>
        <v>4279595</v>
      </c>
    </row>
    <row r="13" spans="1:11" s="8" customFormat="1" ht="15" customHeight="1" x14ac:dyDescent="0.2">
      <c r="A13" s="45" t="s">
        <v>27</v>
      </c>
      <c r="B13" s="46" t="s">
        <v>28</v>
      </c>
      <c r="C13" s="38"/>
      <c r="D13" s="47"/>
      <c r="E13" s="47">
        <v>6607000</v>
      </c>
      <c r="F13" s="47">
        <v>3305000</v>
      </c>
      <c r="G13" s="47">
        <v>6607000</v>
      </c>
      <c r="H13" s="47">
        <v>6607000</v>
      </c>
      <c r="I13" s="47">
        <v>2852955</v>
      </c>
      <c r="J13" s="47">
        <f t="shared" si="2"/>
        <v>3754045</v>
      </c>
      <c r="K13" s="48">
        <v>2812333</v>
      </c>
    </row>
    <row r="14" spans="1:11" s="8" customFormat="1" ht="18" customHeight="1" x14ac:dyDescent="0.2">
      <c r="A14" s="45" t="s">
        <v>29</v>
      </c>
      <c r="B14" s="46" t="s">
        <v>30</v>
      </c>
      <c r="C14" s="38"/>
      <c r="D14" s="47"/>
      <c r="E14" s="47"/>
      <c r="F14" s="47"/>
      <c r="G14" s="47"/>
      <c r="H14" s="47"/>
      <c r="I14" s="47"/>
      <c r="J14" s="47">
        <f t="shared" si="2"/>
        <v>0</v>
      </c>
      <c r="K14" s="48"/>
    </row>
    <row r="15" spans="1:11" s="8" customFormat="1" ht="13.7" customHeight="1" x14ac:dyDescent="0.2">
      <c r="A15" s="45" t="s">
        <v>31</v>
      </c>
      <c r="B15" s="46" t="s">
        <v>32</v>
      </c>
      <c r="C15" s="38"/>
      <c r="D15" s="47"/>
      <c r="E15" s="47"/>
      <c r="F15" s="47"/>
      <c r="G15" s="47"/>
      <c r="H15" s="47"/>
      <c r="I15" s="47"/>
      <c r="J15" s="47">
        <f t="shared" si="2"/>
        <v>0</v>
      </c>
      <c r="K15" s="48"/>
    </row>
    <row r="16" spans="1:11" s="8" customFormat="1" ht="14.25" customHeight="1" x14ac:dyDescent="0.2">
      <c r="A16" s="45" t="s">
        <v>33</v>
      </c>
      <c r="B16" s="46" t="s">
        <v>34</v>
      </c>
      <c r="C16" s="38"/>
      <c r="D16" s="47"/>
      <c r="E16" s="47">
        <v>2514000</v>
      </c>
      <c r="F16" s="47">
        <v>1256000</v>
      </c>
      <c r="G16" s="47">
        <v>2514000</v>
      </c>
      <c r="H16" s="47">
        <v>2514000</v>
      </c>
      <c r="I16" s="47">
        <v>865816</v>
      </c>
      <c r="J16" s="47">
        <f t="shared" si="2"/>
        <v>1648184</v>
      </c>
      <c r="K16" s="48">
        <v>861105</v>
      </c>
    </row>
    <row r="17" spans="1:11" s="8" customFormat="1" ht="13.7" customHeight="1" x14ac:dyDescent="0.2">
      <c r="A17" s="45" t="s">
        <v>35</v>
      </c>
      <c r="B17" s="46" t="s">
        <v>36</v>
      </c>
      <c r="C17" s="38"/>
      <c r="D17" s="47"/>
      <c r="E17" s="47">
        <v>367000</v>
      </c>
      <c r="F17" s="47">
        <v>184000</v>
      </c>
      <c r="G17" s="47">
        <v>367000</v>
      </c>
      <c r="H17" s="47">
        <v>367000</v>
      </c>
      <c r="I17" s="47">
        <v>157496</v>
      </c>
      <c r="J17" s="47">
        <f t="shared" si="2"/>
        <v>209504</v>
      </c>
      <c r="K17" s="48">
        <v>154839</v>
      </c>
    </row>
    <row r="18" spans="1:11" s="8" customFormat="1" ht="16.5" customHeight="1" x14ac:dyDescent="0.2">
      <c r="A18" s="45" t="s">
        <v>37</v>
      </c>
      <c r="B18" s="46" t="s">
        <v>38</v>
      </c>
      <c r="C18" s="38"/>
      <c r="D18" s="47"/>
      <c r="E18" s="49"/>
      <c r="F18" s="50"/>
      <c r="G18" s="50"/>
      <c r="H18" s="50"/>
      <c r="I18" s="50"/>
      <c r="J18" s="50">
        <f t="shared" si="2"/>
        <v>0</v>
      </c>
      <c r="K18" s="51"/>
    </row>
    <row r="19" spans="1:11" s="8" customFormat="1" ht="17.25" customHeight="1" x14ac:dyDescent="0.2">
      <c r="A19" s="45" t="s">
        <v>39</v>
      </c>
      <c r="B19" s="46" t="s">
        <v>40</v>
      </c>
      <c r="C19" s="38"/>
      <c r="D19" s="47"/>
      <c r="E19" s="49"/>
      <c r="F19" s="50"/>
      <c r="G19" s="50"/>
      <c r="H19" s="50"/>
      <c r="I19" s="50"/>
      <c r="J19" s="50">
        <f t="shared" si="2"/>
        <v>0</v>
      </c>
      <c r="K19" s="51"/>
    </row>
    <row r="20" spans="1:11" s="8" customFormat="1" ht="17.25" customHeight="1" x14ac:dyDescent="0.2">
      <c r="A20" s="45" t="s">
        <v>41</v>
      </c>
      <c r="B20" s="46" t="s">
        <v>42</v>
      </c>
      <c r="C20" s="38"/>
      <c r="D20" s="47"/>
      <c r="E20" s="49"/>
      <c r="F20" s="50"/>
      <c r="G20" s="50"/>
      <c r="H20" s="50"/>
      <c r="I20" s="50"/>
      <c r="J20" s="50">
        <f t="shared" si="2"/>
        <v>0</v>
      </c>
      <c r="K20" s="51"/>
    </row>
    <row r="21" spans="1:11" s="8" customFormat="1" ht="17.25" customHeight="1" x14ac:dyDescent="0.2">
      <c r="A21" s="45" t="s">
        <v>43</v>
      </c>
      <c r="B21" s="46" t="s">
        <v>44</v>
      </c>
      <c r="C21" s="38"/>
      <c r="D21" s="47"/>
      <c r="E21" s="49"/>
      <c r="F21" s="50"/>
      <c r="G21" s="50"/>
      <c r="H21" s="50"/>
      <c r="I21" s="50"/>
      <c r="J21" s="50">
        <f t="shared" si="2"/>
        <v>0</v>
      </c>
      <c r="K21" s="51"/>
    </row>
    <row r="22" spans="1:11" s="8" customFormat="1" ht="14.25" customHeight="1" x14ac:dyDescent="0.2">
      <c r="A22" s="45" t="s">
        <v>45</v>
      </c>
      <c r="B22" s="46" t="s">
        <v>46</v>
      </c>
      <c r="C22" s="38"/>
      <c r="D22" s="47"/>
      <c r="E22" s="47">
        <v>600000</v>
      </c>
      <c r="F22" s="47">
        <v>300000</v>
      </c>
      <c r="G22" s="47">
        <v>600000</v>
      </c>
      <c r="H22" s="47">
        <v>600000</v>
      </c>
      <c r="I22" s="47">
        <v>250540</v>
      </c>
      <c r="J22" s="47">
        <f t="shared" si="2"/>
        <v>349460</v>
      </c>
      <c r="K22" s="48">
        <v>248259</v>
      </c>
    </row>
    <row r="23" spans="1:11" s="8" customFormat="1" ht="14.25" customHeight="1" x14ac:dyDescent="0.2">
      <c r="A23" s="45" t="s">
        <v>47</v>
      </c>
      <c r="B23" s="46" t="s">
        <v>48</v>
      </c>
      <c r="C23" s="38"/>
      <c r="D23" s="47"/>
      <c r="E23" s="47">
        <v>22000</v>
      </c>
      <c r="F23" s="47">
        <v>12000</v>
      </c>
      <c r="G23" s="47">
        <v>22000</v>
      </c>
      <c r="H23" s="47">
        <v>22000</v>
      </c>
      <c r="I23" s="47">
        <v>10250</v>
      </c>
      <c r="J23" s="47">
        <f t="shared" si="2"/>
        <v>11750</v>
      </c>
      <c r="K23" s="48">
        <v>10250</v>
      </c>
    </row>
    <row r="24" spans="1:11" s="8" customFormat="1" ht="16.5" customHeight="1" x14ac:dyDescent="0.2">
      <c r="A24" s="52" t="s">
        <v>49</v>
      </c>
      <c r="B24" s="53" t="s">
        <v>50</v>
      </c>
      <c r="C24" s="38"/>
      <c r="D24" s="47"/>
      <c r="E24" s="47"/>
      <c r="F24" s="47"/>
      <c r="G24" s="47"/>
      <c r="H24" s="47"/>
      <c r="I24" s="47"/>
      <c r="J24" s="47">
        <f t="shared" si="2"/>
        <v>0</v>
      </c>
      <c r="K24" s="48"/>
    </row>
    <row r="25" spans="1:11" s="8" customFormat="1" ht="18" customHeight="1" x14ac:dyDescent="0.2">
      <c r="A25" s="52" t="s">
        <v>51</v>
      </c>
      <c r="B25" s="53" t="s">
        <v>52</v>
      </c>
      <c r="C25" s="38"/>
      <c r="D25" s="47"/>
      <c r="E25" s="47"/>
      <c r="F25" s="47"/>
      <c r="G25" s="47"/>
      <c r="H25" s="47"/>
      <c r="I25" s="47"/>
      <c r="J25" s="47">
        <f t="shared" si="2"/>
        <v>0</v>
      </c>
      <c r="K25" s="48"/>
    </row>
    <row r="26" spans="1:11" s="8" customFormat="1" ht="15.75" customHeight="1" x14ac:dyDescent="0.2">
      <c r="A26" s="52" t="s">
        <v>53</v>
      </c>
      <c r="B26" s="53" t="s">
        <v>54</v>
      </c>
      <c r="C26" s="38"/>
      <c r="D26" s="47"/>
      <c r="E26" s="47"/>
      <c r="F26" s="47"/>
      <c r="G26" s="47"/>
      <c r="H26" s="47"/>
      <c r="I26" s="47"/>
      <c r="J26" s="47">
        <f t="shared" si="2"/>
        <v>0</v>
      </c>
      <c r="K26" s="48"/>
    </row>
    <row r="27" spans="1:11" s="8" customFormat="1" ht="16.5" customHeight="1" x14ac:dyDescent="0.2">
      <c r="A27" s="52" t="s">
        <v>55</v>
      </c>
      <c r="B27" s="53" t="s">
        <v>56</v>
      </c>
      <c r="C27" s="38"/>
      <c r="D27" s="47"/>
      <c r="E27" s="47"/>
      <c r="F27" s="47"/>
      <c r="G27" s="47"/>
      <c r="H27" s="47"/>
      <c r="I27" s="47"/>
      <c r="J27" s="47">
        <f t="shared" si="2"/>
        <v>0</v>
      </c>
      <c r="K27" s="48"/>
    </row>
    <row r="28" spans="1:11" s="8" customFormat="1" ht="16.5" customHeight="1" x14ac:dyDescent="0.2">
      <c r="A28" s="52" t="s">
        <v>57</v>
      </c>
      <c r="B28" s="53" t="s">
        <v>58</v>
      </c>
      <c r="C28" s="38"/>
      <c r="D28" s="47"/>
      <c r="E28" s="47">
        <v>316000</v>
      </c>
      <c r="F28" s="47">
        <v>158000</v>
      </c>
      <c r="G28" s="47">
        <v>316000</v>
      </c>
      <c r="H28" s="47">
        <v>316000</v>
      </c>
      <c r="I28" s="47">
        <v>91541</v>
      </c>
      <c r="J28" s="47">
        <f t="shared" si="2"/>
        <v>224459</v>
      </c>
      <c r="K28" s="48">
        <v>90348</v>
      </c>
    </row>
    <row r="29" spans="1:11" s="8" customFormat="1" ht="16.5" customHeight="1" x14ac:dyDescent="0.2">
      <c r="A29" s="45" t="s">
        <v>59</v>
      </c>
      <c r="B29" s="53" t="s">
        <v>60</v>
      </c>
      <c r="C29" s="38"/>
      <c r="D29" s="47"/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f>H29-I29</f>
        <v>0</v>
      </c>
      <c r="K29" s="48"/>
    </row>
    <row r="30" spans="1:11" s="8" customFormat="1" ht="16.5" customHeight="1" x14ac:dyDescent="0.2">
      <c r="A30" s="45" t="s">
        <v>61</v>
      </c>
      <c r="B30" s="53" t="s">
        <v>62</v>
      </c>
      <c r="C30" s="38"/>
      <c r="D30" s="47"/>
      <c r="E30" s="47">
        <v>239000</v>
      </c>
      <c r="F30" s="47">
        <v>133000</v>
      </c>
      <c r="G30" s="47">
        <v>239000</v>
      </c>
      <c r="H30" s="47">
        <v>239000</v>
      </c>
      <c r="I30" s="47">
        <v>102920</v>
      </c>
      <c r="J30" s="47">
        <f t="shared" si="2"/>
        <v>136080</v>
      </c>
      <c r="K30" s="48">
        <v>102461</v>
      </c>
    </row>
    <row r="31" spans="1:11" s="8" customFormat="1" ht="15.75" customHeight="1" x14ac:dyDescent="0.2">
      <c r="A31" s="54" t="s">
        <v>63</v>
      </c>
      <c r="B31" s="55" t="s">
        <v>64</v>
      </c>
      <c r="C31" s="56">
        <f>SUM(C32:C38)</f>
        <v>0</v>
      </c>
      <c r="D31" s="57">
        <f t="shared" ref="D31:I31" si="6">SUM(D32:D38)</f>
        <v>0</v>
      </c>
      <c r="E31" s="34">
        <f t="shared" si="6"/>
        <v>51000</v>
      </c>
      <c r="F31" s="34">
        <f t="shared" si="6"/>
        <v>50000</v>
      </c>
      <c r="G31" s="34">
        <f t="shared" si="6"/>
        <v>51000</v>
      </c>
      <c r="H31" s="34">
        <f t="shared" si="6"/>
        <v>51000</v>
      </c>
      <c r="I31" s="34">
        <f t="shared" si="6"/>
        <v>0</v>
      </c>
      <c r="J31" s="34">
        <f t="shared" si="2"/>
        <v>51000</v>
      </c>
      <c r="K31" s="35">
        <f>SUM(K32:K38)</f>
        <v>0</v>
      </c>
    </row>
    <row r="32" spans="1:11" s="8" customFormat="1" ht="13.5" customHeight="1" x14ac:dyDescent="0.2">
      <c r="A32" s="52" t="s">
        <v>65</v>
      </c>
      <c r="B32" s="53" t="s">
        <v>66</v>
      </c>
      <c r="C32" s="38"/>
      <c r="D32" s="58"/>
      <c r="E32" s="47"/>
      <c r="F32" s="47"/>
      <c r="G32" s="47"/>
      <c r="H32" s="47"/>
      <c r="I32" s="47"/>
      <c r="J32" s="47">
        <f t="shared" si="2"/>
        <v>0</v>
      </c>
      <c r="K32" s="48"/>
    </row>
    <row r="33" spans="1:11" s="8" customFormat="1" ht="15" customHeight="1" x14ac:dyDescent="0.2">
      <c r="A33" s="45" t="s">
        <v>67</v>
      </c>
      <c r="B33" s="53" t="s">
        <v>68</v>
      </c>
      <c r="C33" s="38"/>
      <c r="D33" s="58"/>
      <c r="E33" s="49"/>
      <c r="F33" s="50"/>
      <c r="G33" s="50"/>
      <c r="H33" s="50"/>
      <c r="I33" s="50"/>
      <c r="J33" s="50">
        <f t="shared" si="2"/>
        <v>0</v>
      </c>
      <c r="K33" s="51"/>
    </row>
    <row r="34" spans="1:11" s="8" customFormat="1" ht="15.75" customHeight="1" x14ac:dyDescent="0.2">
      <c r="A34" s="45" t="s">
        <v>69</v>
      </c>
      <c r="B34" s="53" t="s">
        <v>70</v>
      </c>
      <c r="C34" s="38"/>
      <c r="D34" s="58"/>
      <c r="E34" s="49"/>
      <c r="F34" s="50"/>
      <c r="G34" s="50"/>
      <c r="H34" s="50"/>
      <c r="I34" s="50"/>
      <c r="J34" s="50">
        <f t="shared" si="2"/>
        <v>0</v>
      </c>
      <c r="K34" s="51"/>
    </row>
    <row r="35" spans="1:11" s="8" customFormat="1" ht="15" customHeight="1" x14ac:dyDescent="0.2">
      <c r="A35" s="45" t="s">
        <v>71</v>
      </c>
      <c r="B35" s="53" t="s">
        <v>72</v>
      </c>
      <c r="C35" s="38"/>
      <c r="D35" s="58"/>
      <c r="E35" s="49"/>
      <c r="F35" s="50"/>
      <c r="G35" s="50"/>
      <c r="H35" s="50"/>
      <c r="I35" s="50"/>
      <c r="J35" s="50">
        <f t="shared" si="2"/>
        <v>0</v>
      </c>
      <c r="K35" s="51"/>
    </row>
    <row r="36" spans="1:11" s="8" customFormat="1" ht="15.75" customHeight="1" x14ac:dyDescent="0.2">
      <c r="A36" s="52" t="s">
        <v>73</v>
      </c>
      <c r="B36" s="53" t="s">
        <v>74</v>
      </c>
      <c r="C36" s="38"/>
      <c r="D36" s="58"/>
      <c r="E36" s="49"/>
      <c r="F36" s="50"/>
      <c r="G36" s="50"/>
      <c r="H36" s="50"/>
      <c r="I36" s="50"/>
      <c r="J36" s="50">
        <f t="shared" si="2"/>
        <v>0</v>
      </c>
      <c r="K36" s="51"/>
    </row>
    <row r="37" spans="1:11" s="8" customFormat="1" ht="14.25" customHeight="1" x14ac:dyDescent="0.2">
      <c r="A37" s="52" t="s">
        <v>75</v>
      </c>
      <c r="B37" s="53" t="s">
        <v>76</v>
      </c>
      <c r="C37" s="38"/>
      <c r="D37" s="58"/>
      <c r="E37" s="47">
        <v>51000</v>
      </c>
      <c r="F37" s="47">
        <v>50000</v>
      </c>
      <c r="G37" s="47">
        <v>51000</v>
      </c>
      <c r="H37" s="47">
        <v>51000</v>
      </c>
      <c r="I37" s="47"/>
      <c r="J37" s="47">
        <f t="shared" si="2"/>
        <v>51000</v>
      </c>
      <c r="K37" s="48"/>
    </row>
    <row r="38" spans="1:11" s="8" customFormat="1" ht="15.75" customHeight="1" x14ac:dyDescent="0.2">
      <c r="A38" s="45" t="s">
        <v>77</v>
      </c>
      <c r="B38" s="53" t="s">
        <v>78</v>
      </c>
      <c r="C38" s="38"/>
      <c r="D38" s="58"/>
      <c r="E38" s="47"/>
      <c r="F38" s="47"/>
      <c r="G38" s="47"/>
      <c r="H38" s="47"/>
      <c r="I38" s="47"/>
      <c r="J38" s="47">
        <f t="shared" si="2"/>
        <v>0</v>
      </c>
      <c r="K38" s="48"/>
    </row>
    <row r="39" spans="1:11" s="8" customFormat="1" ht="20.25" customHeight="1" x14ac:dyDescent="0.2">
      <c r="A39" s="54" t="s">
        <v>79</v>
      </c>
      <c r="B39" s="55" t="s">
        <v>80</v>
      </c>
      <c r="C39" s="38">
        <f>SUM(C40:C47)</f>
        <v>0</v>
      </c>
      <c r="D39" s="57">
        <f t="shared" ref="D39:I39" si="7">SUM(D40:D47)</f>
        <v>0</v>
      </c>
      <c r="E39" s="34">
        <f t="shared" si="7"/>
        <v>242000</v>
      </c>
      <c r="F39" s="34">
        <f t="shared" si="7"/>
        <v>123000</v>
      </c>
      <c r="G39" s="34">
        <f t="shared" si="7"/>
        <v>242000</v>
      </c>
      <c r="H39" s="34">
        <f t="shared" si="7"/>
        <v>242000</v>
      </c>
      <c r="I39" s="34">
        <f t="shared" si="7"/>
        <v>96169</v>
      </c>
      <c r="J39" s="34">
        <f t="shared" si="2"/>
        <v>145831</v>
      </c>
      <c r="K39" s="35">
        <f>SUM(K40:K47)</f>
        <v>96061</v>
      </c>
    </row>
    <row r="40" spans="1:11" s="8" customFormat="1" ht="12.75" customHeight="1" x14ac:dyDescent="0.2">
      <c r="A40" s="52" t="s">
        <v>81</v>
      </c>
      <c r="B40" s="53" t="s">
        <v>82</v>
      </c>
      <c r="C40" s="38"/>
      <c r="D40" s="59"/>
      <c r="E40" s="47"/>
      <c r="F40" s="47"/>
      <c r="G40" s="47"/>
      <c r="H40" s="47"/>
      <c r="I40" s="47"/>
      <c r="J40" s="47">
        <f t="shared" si="2"/>
        <v>0</v>
      </c>
      <c r="K40" s="48"/>
    </row>
    <row r="41" spans="1:11" s="8" customFormat="1" ht="12.75" customHeight="1" x14ac:dyDescent="0.2">
      <c r="A41" s="52" t="s">
        <v>83</v>
      </c>
      <c r="B41" s="53" t="s">
        <v>84</v>
      </c>
      <c r="C41" s="38"/>
      <c r="D41" s="59"/>
      <c r="E41" s="47"/>
      <c r="F41" s="47"/>
      <c r="G41" s="47"/>
      <c r="H41" s="47"/>
      <c r="I41" s="47"/>
      <c r="J41" s="47">
        <f t="shared" si="2"/>
        <v>0</v>
      </c>
      <c r="K41" s="48"/>
    </row>
    <row r="42" spans="1:11" s="8" customFormat="1" x14ac:dyDescent="0.2">
      <c r="A42" s="52" t="s">
        <v>85</v>
      </c>
      <c r="B42" s="53" t="s">
        <v>86</v>
      </c>
      <c r="C42" s="38"/>
      <c r="D42" s="59"/>
      <c r="E42" s="47"/>
      <c r="F42" s="47"/>
      <c r="G42" s="47"/>
      <c r="H42" s="47"/>
      <c r="I42" s="47"/>
      <c r="J42" s="47">
        <f t="shared" si="2"/>
        <v>0</v>
      </c>
      <c r="K42" s="48"/>
    </row>
    <row r="43" spans="1:11" s="8" customFormat="1" x14ac:dyDescent="0.2">
      <c r="A43" s="52" t="s">
        <v>87</v>
      </c>
      <c r="B43" s="53" t="s">
        <v>88</v>
      </c>
      <c r="C43" s="38"/>
      <c r="D43" s="59"/>
      <c r="E43" s="47"/>
      <c r="F43" s="47"/>
      <c r="G43" s="47"/>
      <c r="H43" s="47"/>
      <c r="I43" s="47"/>
      <c r="J43" s="47">
        <f t="shared" si="2"/>
        <v>0</v>
      </c>
      <c r="K43" s="48"/>
    </row>
    <row r="44" spans="1:11" s="8" customFormat="1" ht="14.25" customHeight="1" x14ac:dyDescent="0.2">
      <c r="A44" s="52" t="s">
        <v>89</v>
      </c>
      <c r="B44" s="53" t="s">
        <v>90</v>
      </c>
      <c r="C44" s="38"/>
      <c r="D44" s="59"/>
      <c r="E44" s="47"/>
      <c r="F44" s="47"/>
      <c r="G44" s="47"/>
      <c r="H44" s="47"/>
      <c r="I44" s="47"/>
      <c r="J44" s="47">
        <f t="shared" si="2"/>
        <v>0</v>
      </c>
      <c r="K44" s="48"/>
    </row>
    <row r="45" spans="1:11" s="8" customFormat="1" ht="14.25" customHeight="1" x14ac:dyDescent="0.2">
      <c r="A45" s="45" t="s">
        <v>91</v>
      </c>
      <c r="B45" s="53" t="s">
        <v>92</v>
      </c>
      <c r="C45" s="38"/>
      <c r="D45" s="58"/>
      <c r="E45" s="47"/>
      <c r="F45" s="47"/>
      <c r="G45" s="47"/>
      <c r="H45" s="47"/>
      <c r="I45" s="47"/>
      <c r="J45" s="47">
        <f t="shared" si="2"/>
        <v>0</v>
      </c>
      <c r="K45" s="48"/>
    </row>
    <row r="46" spans="1:11" s="8" customFormat="1" ht="20.25" customHeight="1" x14ac:dyDescent="0.2">
      <c r="A46" s="60" t="s">
        <v>93</v>
      </c>
      <c r="B46" s="61" t="s">
        <v>94</v>
      </c>
      <c r="C46" s="38"/>
      <c r="D46" s="58"/>
      <c r="E46" s="47">
        <v>242000</v>
      </c>
      <c r="F46" s="47">
        <v>123000</v>
      </c>
      <c r="G46" s="47">
        <v>242000</v>
      </c>
      <c r="H46" s="47">
        <v>242000</v>
      </c>
      <c r="I46" s="47">
        <v>96169</v>
      </c>
      <c r="J46" s="47">
        <f t="shared" si="2"/>
        <v>145831</v>
      </c>
      <c r="K46" s="48">
        <v>96061</v>
      </c>
    </row>
    <row r="47" spans="1:11" s="8" customFormat="1" ht="20.25" customHeight="1" x14ac:dyDescent="0.2">
      <c r="A47" s="60" t="s">
        <v>95</v>
      </c>
      <c r="B47" s="61" t="s">
        <v>96</v>
      </c>
      <c r="C47" s="38"/>
      <c r="D47" s="58"/>
      <c r="E47" s="49"/>
      <c r="F47" s="50"/>
      <c r="G47" s="62"/>
      <c r="H47" s="50"/>
      <c r="I47" s="50"/>
      <c r="J47" s="50">
        <f t="shared" si="2"/>
        <v>0</v>
      </c>
      <c r="K47" s="51"/>
    </row>
    <row r="48" spans="1:11" s="8" customFormat="1" ht="26.25" customHeight="1" x14ac:dyDescent="0.2">
      <c r="A48" s="63" t="s">
        <v>97</v>
      </c>
      <c r="B48" s="55" t="s">
        <v>98</v>
      </c>
      <c r="C48" s="38">
        <f>C49+C60+C61+C64+C69+C73+C76+C77+C78+C79+C80+C81+C82+C83+C84+C85+C86+C87+C88+C89+C90+C93+C94+C95</f>
        <v>0</v>
      </c>
      <c r="D48" s="64">
        <f t="shared" ref="D48:I48" si="8">D49+D60+D61+D64+D69+D73+D76+D77+D78+D79+D80+D81+D82+D83+D84+D85+D86+D87+D88+D89+D90+D93+D94+D95</f>
        <v>0</v>
      </c>
      <c r="E48" s="34">
        <f t="shared" si="8"/>
        <v>1860000</v>
      </c>
      <c r="F48" s="34">
        <f t="shared" si="8"/>
        <v>1125000</v>
      </c>
      <c r="G48" s="34">
        <f t="shared" si="8"/>
        <v>827827</v>
      </c>
      <c r="H48" s="34">
        <f t="shared" si="8"/>
        <v>827827</v>
      </c>
      <c r="I48" s="65">
        <f t="shared" si="8"/>
        <v>736404</v>
      </c>
      <c r="J48" s="65">
        <f t="shared" si="2"/>
        <v>91423</v>
      </c>
      <c r="K48" s="66">
        <f>K49+K60+K61+K64+K69+K73+K76+K77+K78+K79+K80+K81+K82+K83+K84+K85+K86+K87+K88+K89+K90+K93+K94+K95</f>
        <v>737284</v>
      </c>
    </row>
    <row r="49" spans="1:12" s="8" customFormat="1" ht="15.75" customHeight="1" x14ac:dyDescent="0.2">
      <c r="A49" s="54" t="s">
        <v>99</v>
      </c>
      <c r="B49" s="55" t="s">
        <v>100</v>
      </c>
      <c r="C49" s="38">
        <f>SUM(C50:C59)</f>
        <v>0</v>
      </c>
      <c r="D49" s="67">
        <f t="shared" ref="D49:I49" si="9">SUM(D50:D59)</f>
        <v>0</v>
      </c>
      <c r="E49" s="34">
        <f t="shared" si="9"/>
        <v>714000</v>
      </c>
      <c r="F49" s="68">
        <f t="shared" si="9"/>
        <v>366000</v>
      </c>
      <c r="G49" s="65">
        <f t="shared" si="9"/>
        <v>309375</v>
      </c>
      <c r="H49" s="65">
        <f t="shared" si="9"/>
        <v>309375</v>
      </c>
      <c r="I49" s="65">
        <f t="shared" si="9"/>
        <v>222897</v>
      </c>
      <c r="J49" s="65">
        <f t="shared" si="2"/>
        <v>86478</v>
      </c>
      <c r="K49" s="66">
        <f>SUM(K50:K59)</f>
        <v>346796</v>
      </c>
    </row>
    <row r="50" spans="1:12" s="8" customFormat="1" x14ac:dyDescent="0.2">
      <c r="A50" s="52" t="s">
        <v>101</v>
      </c>
      <c r="B50" s="53" t="s">
        <v>102</v>
      </c>
      <c r="C50" s="38"/>
      <c r="D50" s="58"/>
      <c r="E50" s="47">
        <v>12000</v>
      </c>
      <c r="F50" s="69">
        <v>7000</v>
      </c>
      <c r="G50" s="69">
        <v>4776</v>
      </c>
      <c r="H50" s="69">
        <f>G50</f>
        <v>4776</v>
      </c>
      <c r="I50" s="69">
        <v>4776</v>
      </c>
      <c r="J50" s="69">
        <f t="shared" si="2"/>
        <v>0</v>
      </c>
      <c r="K50" s="70">
        <v>4143</v>
      </c>
    </row>
    <row r="51" spans="1:12" s="8" customFormat="1" x14ac:dyDescent="0.2">
      <c r="A51" s="52" t="s">
        <v>103</v>
      </c>
      <c r="B51" s="53" t="s">
        <v>104</v>
      </c>
      <c r="C51" s="38"/>
      <c r="D51" s="58"/>
      <c r="E51" s="47">
        <v>70000</v>
      </c>
      <c r="F51" s="69">
        <v>52000</v>
      </c>
      <c r="G51" s="69">
        <v>32237</v>
      </c>
      <c r="H51" s="69">
        <f t="shared" ref="H51:H59" si="10">G51</f>
        <v>32237</v>
      </c>
      <c r="I51" s="69">
        <v>32237</v>
      </c>
      <c r="J51" s="69">
        <f t="shared" si="2"/>
        <v>0</v>
      </c>
      <c r="K51" s="70">
        <v>28647</v>
      </c>
    </row>
    <row r="52" spans="1:12" s="8" customFormat="1" x14ac:dyDescent="0.2">
      <c r="A52" s="52" t="s">
        <v>105</v>
      </c>
      <c r="B52" s="53" t="s">
        <v>106</v>
      </c>
      <c r="C52" s="38"/>
      <c r="D52" s="58"/>
      <c r="E52" s="47">
        <v>302000</v>
      </c>
      <c r="F52" s="69">
        <v>121000</v>
      </c>
      <c r="G52" s="69">
        <v>98615</v>
      </c>
      <c r="H52" s="69">
        <f t="shared" si="10"/>
        <v>98615</v>
      </c>
      <c r="I52" s="69">
        <v>86719</v>
      </c>
      <c r="J52" s="69">
        <f t="shared" si="2"/>
        <v>11896</v>
      </c>
      <c r="K52" s="70">
        <v>155241</v>
      </c>
    </row>
    <row r="53" spans="1:12" s="8" customFormat="1" x14ac:dyDescent="0.2">
      <c r="A53" s="52" t="s">
        <v>107</v>
      </c>
      <c r="B53" s="53" t="s">
        <v>108</v>
      </c>
      <c r="C53" s="38"/>
      <c r="D53" s="58"/>
      <c r="E53" s="47">
        <v>129000</v>
      </c>
      <c r="F53" s="69">
        <v>64000</v>
      </c>
      <c r="G53" s="69">
        <v>86456</v>
      </c>
      <c r="H53" s="69">
        <f t="shared" si="10"/>
        <v>86456</v>
      </c>
      <c r="I53" s="69">
        <v>20627</v>
      </c>
      <c r="J53" s="69">
        <f t="shared" si="2"/>
        <v>65829</v>
      </c>
      <c r="K53" s="70">
        <v>83356</v>
      </c>
    </row>
    <row r="54" spans="1:12" s="8" customFormat="1" x14ac:dyDescent="0.2">
      <c r="A54" s="52" t="s">
        <v>109</v>
      </c>
      <c r="B54" s="53" t="s">
        <v>110</v>
      </c>
      <c r="C54" s="38"/>
      <c r="D54" s="58"/>
      <c r="E54" s="47">
        <v>18000</v>
      </c>
      <c r="F54" s="69">
        <v>10000</v>
      </c>
      <c r="G54" s="69">
        <v>7257</v>
      </c>
      <c r="H54" s="69">
        <f t="shared" si="10"/>
        <v>7257</v>
      </c>
      <c r="I54" s="69">
        <v>7257</v>
      </c>
      <c r="J54" s="69">
        <f t="shared" si="2"/>
        <v>0</v>
      </c>
      <c r="K54" s="70">
        <v>7014</v>
      </c>
    </row>
    <row r="55" spans="1:12" s="8" customFormat="1" x14ac:dyDescent="0.2">
      <c r="A55" s="52" t="s">
        <v>111</v>
      </c>
      <c r="B55" s="53" t="s">
        <v>112</v>
      </c>
      <c r="C55" s="38"/>
      <c r="D55" s="58"/>
      <c r="E55" s="47">
        <v>2000</v>
      </c>
      <c r="F55" s="69">
        <v>2000</v>
      </c>
      <c r="G55" s="69">
        <v>470</v>
      </c>
      <c r="H55" s="69">
        <f t="shared" si="10"/>
        <v>470</v>
      </c>
      <c r="I55" s="69">
        <v>470</v>
      </c>
      <c r="J55" s="69">
        <f t="shared" si="2"/>
        <v>0</v>
      </c>
      <c r="K55" s="70">
        <v>470</v>
      </c>
    </row>
    <row r="56" spans="1:12" s="8" customFormat="1" x14ac:dyDescent="0.2">
      <c r="A56" s="52" t="s">
        <v>113</v>
      </c>
      <c r="B56" s="53" t="s">
        <v>114</v>
      </c>
      <c r="C56" s="38"/>
      <c r="D56" s="58"/>
      <c r="E56" s="47">
        <v>5000</v>
      </c>
      <c r="F56" s="69">
        <v>4000</v>
      </c>
      <c r="G56" s="69">
        <v>527</v>
      </c>
      <c r="H56" s="69">
        <f t="shared" si="10"/>
        <v>527</v>
      </c>
      <c r="I56" s="69">
        <v>527</v>
      </c>
      <c r="J56" s="69">
        <f t="shared" si="2"/>
        <v>0</v>
      </c>
      <c r="K56" s="70">
        <v>527</v>
      </c>
    </row>
    <row r="57" spans="1:12" s="8" customFormat="1" x14ac:dyDescent="0.2">
      <c r="A57" s="52" t="s">
        <v>115</v>
      </c>
      <c r="B57" s="53" t="s">
        <v>116</v>
      </c>
      <c r="C57" s="38"/>
      <c r="D57" s="58"/>
      <c r="E57" s="47">
        <v>2000</v>
      </c>
      <c r="F57" s="69">
        <v>2000</v>
      </c>
      <c r="G57" s="69">
        <v>697</v>
      </c>
      <c r="H57" s="69">
        <f t="shared" si="10"/>
        <v>697</v>
      </c>
      <c r="I57" s="69">
        <v>697</v>
      </c>
      <c r="J57" s="69">
        <f t="shared" si="2"/>
        <v>0</v>
      </c>
      <c r="K57" s="70">
        <v>697</v>
      </c>
    </row>
    <row r="58" spans="1:12" s="8" customFormat="1" x14ac:dyDescent="0.2">
      <c r="A58" s="71" t="s">
        <v>117</v>
      </c>
      <c r="B58" s="53" t="s">
        <v>118</v>
      </c>
      <c r="C58" s="38"/>
      <c r="D58" s="58"/>
      <c r="E58" s="47">
        <v>129000</v>
      </c>
      <c r="F58" s="69">
        <v>75000</v>
      </c>
      <c r="G58" s="69">
        <v>57736</v>
      </c>
      <c r="H58" s="69">
        <f t="shared" si="10"/>
        <v>57736</v>
      </c>
      <c r="I58" s="69">
        <v>48983</v>
      </c>
      <c r="J58" s="69">
        <f t="shared" si="2"/>
        <v>8753</v>
      </c>
      <c r="K58" s="70">
        <v>48709</v>
      </c>
    </row>
    <row r="59" spans="1:12" s="8" customFormat="1" x14ac:dyDescent="0.2">
      <c r="A59" s="52" t="s">
        <v>119</v>
      </c>
      <c r="B59" s="53" t="s">
        <v>120</v>
      </c>
      <c r="C59" s="38"/>
      <c r="D59" s="58"/>
      <c r="E59" s="47">
        <v>45000</v>
      </c>
      <c r="F59" s="69">
        <v>29000</v>
      </c>
      <c r="G59" s="69">
        <v>20604</v>
      </c>
      <c r="H59" s="69">
        <f t="shared" si="10"/>
        <v>20604</v>
      </c>
      <c r="I59" s="69">
        <v>20604</v>
      </c>
      <c r="J59" s="69">
        <f t="shared" si="2"/>
        <v>0</v>
      </c>
      <c r="K59" s="70">
        <v>17992</v>
      </c>
    </row>
    <row r="60" spans="1:12" s="8" customFormat="1" x14ac:dyDescent="0.2">
      <c r="A60" s="54" t="s">
        <v>121</v>
      </c>
      <c r="B60" s="55" t="s">
        <v>122</v>
      </c>
      <c r="C60" s="38"/>
      <c r="D60" s="57"/>
      <c r="E60" s="72">
        <v>35000</v>
      </c>
      <c r="F60" s="73">
        <v>21000</v>
      </c>
      <c r="G60" s="73">
        <v>5730</v>
      </c>
      <c r="H60" s="65">
        <f>G60</f>
        <v>5730</v>
      </c>
      <c r="I60" s="73">
        <v>5730</v>
      </c>
      <c r="J60" s="73">
        <f t="shared" si="2"/>
        <v>0</v>
      </c>
      <c r="K60" s="74">
        <v>3955</v>
      </c>
    </row>
    <row r="61" spans="1:12" s="8" customFormat="1" x14ac:dyDescent="0.2">
      <c r="A61" s="54" t="s">
        <v>123</v>
      </c>
      <c r="B61" s="55" t="s">
        <v>124</v>
      </c>
      <c r="C61" s="38">
        <f>C62+C63</f>
        <v>0</v>
      </c>
      <c r="D61" s="57">
        <f t="shared" ref="D61:I61" si="11">D62+D63</f>
        <v>0</v>
      </c>
      <c r="E61" s="72">
        <f t="shared" si="11"/>
        <v>700000</v>
      </c>
      <c r="F61" s="73">
        <f t="shared" si="11"/>
        <v>456000</v>
      </c>
      <c r="G61" s="73">
        <f t="shared" si="11"/>
        <v>362955</v>
      </c>
      <c r="H61" s="73">
        <f t="shared" si="11"/>
        <v>362955</v>
      </c>
      <c r="I61" s="73">
        <f t="shared" si="11"/>
        <v>362371</v>
      </c>
      <c r="J61" s="73">
        <f t="shared" si="2"/>
        <v>584</v>
      </c>
      <c r="K61" s="74">
        <f>K62+K63</f>
        <v>288701</v>
      </c>
    </row>
    <row r="62" spans="1:12" s="8" customFormat="1" x14ac:dyDescent="0.2">
      <c r="A62" s="71" t="s">
        <v>125</v>
      </c>
      <c r="B62" s="53" t="s">
        <v>126</v>
      </c>
      <c r="C62" s="38"/>
      <c r="D62" s="58"/>
      <c r="E62" s="47">
        <v>700000</v>
      </c>
      <c r="F62" s="69">
        <v>456000</v>
      </c>
      <c r="G62" s="69">
        <v>362955</v>
      </c>
      <c r="H62" s="69">
        <f>G62</f>
        <v>362955</v>
      </c>
      <c r="I62" s="69">
        <v>362371</v>
      </c>
      <c r="J62" s="69">
        <f t="shared" si="2"/>
        <v>584</v>
      </c>
      <c r="K62" s="70">
        <v>288701</v>
      </c>
    </row>
    <row r="63" spans="1:12" s="8" customFormat="1" x14ac:dyDescent="0.2">
      <c r="A63" s="71" t="s">
        <v>127</v>
      </c>
      <c r="B63" s="53" t="s">
        <v>128</v>
      </c>
      <c r="C63" s="38"/>
      <c r="D63" s="58"/>
      <c r="E63" s="47"/>
      <c r="F63" s="69"/>
      <c r="G63" s="69"/>
      <c r="H63" s="69">
        <f t="shared" ref="H63:H125" si="12">G63</f>
        <v>0</v>
      </c>
      <c r="I63" s="69"/>
      <c r="J63" s="69">
        <f t="shared" si="2"/>
        <v>0</v>
      </c>
      <c r="K63" s="70"/>
    </row>
    <row r="64" spans="1:12" s="8" customFormat="1" ht="15" x14ac:dyDescent="0.2">
      <c r="A64" s="54" t="s">
        <v>129</v>
      </c>
      <c r="B64" s="55" t="s">
        <v>130</v>
      </c>
      <c r="C64" s="38">
        <f>C65+C66+C67+C68</f>
        <v>0</v>
      </c>
      <c r="D64" s="64">
        <f t="shared" ref="D64:I64" si="13">D65+D66+D67+D68</f>
        <v>0</v>
      </c>
      <c r="E64" s="34">
        <f t="shared" si="13"/>
        <v>280000</v>
      </c>
      <c r="F64" s="65">
        <f t="shared" si="13"/>
        <v>208000</v>
      </c>
      <c r="G64" s="65">
        <f t="shared" si="13"/>
        <v>104150</v>
      </c>
      <c r="H64" s="65">
        <f t="shared" si="12"/>
        <v>104150</v>
      </c>
      <c r="I64" s="65">
        <f t="shared" si="13"/>
        <v>104150</v>
      </c>
      <c r="J64" s="65">
        <f t="shared" si="2"/>
        <v>0</v>
      </c>
      <c r="K64" s="66">
        <f>K65+K66+K67+K68</f>
        <v>83667</v>
      </c>
      <c r="L64" s="75"/>
    </row>
    <row r="65" spans="1:12" s="8" customFormat="1" ht="15" x14ac:dyDescent="0.2">
      <c r="A65" s="52" t="s">
        <v>131</v>
      </c>
      <c r="B65" s="53" t="s">
        <v>132</v>
      </c>
      <c r="C65" s="38"/>
      <c r="D65" s="58"/>
      <c r="E65" s="47">
        <v>220000</v>
      </c>
      <c r="F65" s="69">
        <v>165000</v>
      </c>
      <c r="G65" s="69">
        <v>83445</v>
      </c>
      <c r="H65" s="69">
        <f>G65</f>
        <v>83445</v>
      </c>
      <c r="I65" s="69">
        <v>83445</v>
      </c>
      <c r="J65" s="69">
        <f t="shared" si="2"/>
        <v>0</v>
      </c>
      <c r="K65" s="70">
        <v>67368</v>
      </c>
      <c r="L65" s="75"/>
    </row>
    <row r="66" spans="1:12" s="8" customFormat="1" ht="15" x14ac:dyDescent="0.2">
      <c r="A66" s="52" t="s">
        <v>133</v>
      </c>
      <c r="B66" s="53" t="s">
        <v>134</v>
      </c>
      <c r="C66" s="38"/>
      <c r="D66" s="58"/>
      <c r="E66" s="47">
        <v>25000</v>
      </c>
      <c r="F66" s="69">
        <v>18000</v>
      </c>
      <c r="G66" s="69">
        <v>9240</v>
      </c>
      <c r="H66" s="69">
        <f>G66</f>
        <v>9240</v>
      </c>
      <c r="I66" s="69">
        <v>9240</v>
      </c>
      <c r="J66" s="69">
        <f t="shared" si="2"/>
        <v>0</v>
      </c>
      <c r="K66" s="70">
        <v>7515</v>
      </c>
      <c r="L66" s="75"/>
    </row>
    <row r="67" spans="1:12" s="8" customFormat="1" ht="15" x14ac:dyDescent="0.2">
      <c r="A67" s="52" t="s">
        <v>135</v>
      </c>
      <c r="B67" s="53" t="s">
        <v>136</v>
      </c>
      <c r="C67" s="38"/>
      <c r="D67" s="58"/>
      <c r="E67" s="47"/>
      <c r="F67" s="69"/>
      <c r="G67" s="69"/>
      <c r="H67" s="69">
        <f t="shared" si="12"/>
        <v>0</v>
      </c>
      <c r="I67" s="69"/>
      <c r="J67" s="69">
        <f t="shared" si="2"/>
        <v>0</v>
      </c>
      <c r="K67" s="70"/>
      <c r="L67" s="75"/>
    </row>
    <row r="68" spans="1:12" s="8" customFormat="1" ht="15" x14ac:dyDescent="0.2">
      <c r="A68" s="52" t="s">
        <v>137</v>
      </c>
      <c r="B68" s="53" t="s">
        <v>138</v>
      </c>
      <c r="C68" s="38"/>
      <c r="D68" s="58"/>
      <c r="E68" s="47">
        <v>35000</v>
      </c>
      <c r="F68" s="69">
        <v>25000</v>
      </c>
      <c r="G68" s="69">
        <v>11465</v>
      </c>
      <c r="H68" s="69">
        <f>G68</f>
        <v>11465</v>
      </c>
      <c r="I68" s="69">
        <v>11465</v>
      </c>
      <c r="J68" s="69">
        <f t="shared" si="2"/>
        <v>0</v>
      </c>
      <c r="K68" s="70">
        <v>8784</v>
      </c>
      <c r="L68" s="75"/>
    </row>
    <row r="69" spans="1:12" s="8" customFormat="1" ht="15" x14ac:dyDescent="0.2">
      <c r="A69" s="43" t="s">
        <v>139</v>
      </c>
      <c r="B69" s="55" t="s">
        <v>140</v>
      </c>
      <c r="C69" s="38">
        <f>C70+C71+C72</f>
        <v>0</v>
      </c>
      <c r="D69" s="64">
        <f t="shared" ref="D69:I69" si="14">D70+D71+D72</f>
        <v>0</v>
      </c>
      <c r="E69" s="34">
        <f t="shared" si="14"/>
        <v>91000</v>
      </c>
      <c r="F69" s="65">
        <f t="shared" si="14"/>
        <v>42000</v>
      </c>
      <c r="G69" s="65">
        <f t="shared" si="14"/>
        <v>27968</v>
      </c>
      <c r="H69" s="65">
        <f t="shared" si="12"/>
        <v>27968</v>
      </c>
      <c r="I69" s="65">
        <f t="shared" si="14"/>
        <v>26269</v>
      </c>
      <c r="J69" s="65">
        <f t="shared" si="2"/>
        <v>1699</v>
      </c>
      <c r="K69" s="66">
        <f>K70+K71+K72</f>
        <v>0</v>
      </c>
      <c r="L69" s="75"/>
    </row>
    <row r="70" spans="1:12" s="8" customFormat="1" ht="15" x14ac:dyDescent="0.2">
      <c r="A70" s="52" t="s">
        <v>141</v>
      </c>
      <c r="B70" s="53" t="s">
        <v>142</v>
      </c>
      <c r="C70" s="38"/>
      <c r="D70" s="58"/>
      <c r="E70" s="47">
        <v>10000</v>
      </c>
      <c r="F70" s="69"/>
      <c r="G70" s="69"/>
      <c r="H70" s="69">
        <f>G70</f>
        <v>0</v>
      </c>
      <c r="I70" s="69"/>
      <c r="J70" s="69">
        <f t="shared" si="2"/>
        <v>0</v>
      </c>
      <c r="K70" s="70"/>
      <c r="L70" s="75"/>
    </row>
    <row r="71" spans="1:12" s="8" customFormat="1" ht="15" x14ac:dyDescent="0.2">
      <c r="A71" s="52" t="s">
        <v>143</v>
      </c>
      <c r="B71" s="53" t="s">
        <v>144</v>
      </c>
      <c r="C71" s="38"/>
      <c r="D71" s="58"/>
      <c r="E71" s="47">
        <v>17000</v>
      </c>
      <c r="F71" s="69">
        <v>9000</v>
      </c>
      <c r="G71" s="69">
        <v>8654</v>
      </c>
      <c r="H71" s="69">
        <f t="shared" si="12"/>
        <v>8654</v>
      </c>
      <c r="I71" s="69">
        <v>8654</v>
      </c>
      <c r="J71" s="69">
        <f t="shared" si="2"/>
        <v>0</v>
      </c>
      <c r="K71" s="70"/>
      <c r="L71" s="75"/>
    </row>
    <row r="72" spans="1:12" s="8" customFormat="1" ht="15" x14ac:dyDescent="0.2">
      <c r="A72" s="52" t="s">
        <v>145</v>
      </c>
      <c r="B72" s="53" t="s">
        <v>146</v>
      </c>
      <c r="C72" s="38"/>
      <c r="D72" s="58"/>
      <c r="E72" s="47">
        <v>64000</v>
      </c>
      <c r="F72" s="69">
        <v>33000</v>
      </c>
      <c r="G72" s="69">
        <v>19314</v>
      </c>
      <c r="H72" s="69">
        <f t="shared" si="12"/>
        <v>19314</v>
      </c>
      <c r="I72" s="69">
        <v>17615</v>
      </c>
      <c r="J72" s="69">
        <f t="shared" si="2"/>
        <v>1699</v>
      </c>
      <c r="K72" s="70"/>
      <c r="L72" s="75"/>
    </row>
    <row r="73" spans="1:12" s="8" customFormat="1" ht="15" x14ac:dyDescent="0.2">
      <c r="A73" s="42" t="s">
        <v>147</v>
      </c>
      <c r="B73" s="55" t="s">
        <v>148</v>
      </c>
      <c r="C73" s="38">
        <f>C74+C75</f>
        <v>0</v>
      </c>
      <c r="D73" s="64">
        <f t="shared" ref="D73:I73" si="15">D74+D75</f>
        <v>0</v>
      </c>
      <c r="E73" s="34">
        <f t="shared" si="15"/>
        <v>4000</v>
      </c>
      <c r="F73" s="65">
        <f t="shared" si="15"/>
        <v>3000</v>
      </c>
      <c r="G73" s="65">
        <f t="shared" si="15"/>
        <v>878</v>
      </c>
      <c r="H73" s="65">
        <f t="shared" si="12"/>
        <v>878</v>
      </c>
      <c r="I73" s="65">
        <f t="shared" si="15"/>
        <v>878</v>
      </c>
      <c r="J73" s="65">
        <f t="shared" si="2"/>
        <v>0</v>
      </c>
      <c r="K73" s="66">
        <f>K74+K75</f>
        <v>388</v>
      </c>
      <c r="L73" s="75"/>
    </row>
    <row r="74" spans="1:12" s="8" customFormat="1" ht="15" x14ac:dyDescent="0.2">
      <c r="A74" s="52" t="s">
        <v>149</v>
      </c>
      <c r="B74" s="53" t="s">
        <v>150</v>
      </c>
      <c r="C74" s="38"/>
      <c r="D74" s="58"/>
      <c r="E74" s="47">
        <v>4000</v>
      </c>
      <c r="F74" s="69">
        <v>3000</v>
      </c>
      <c r="G74" s="69">
        <v>878</v>
      </c>
      <c r="H74" s="69">
        <f>G74</f>
        <v>878</v>
      </c>
      <c r="I74" s="69">
        <v>878</v>
      </c>
      <c r="J74" s="69">
        <f t="shared" ref="J74:J137" si="16">H74-I74</f>
        <v>0</v>
      </c>
      <c r="K74" s="70">
        <v>388</v>
      </c>
      <c r="L74" s="75"/>
    </row>
    <row r="75" spans="1:12" s="8" customFormat="1" ht="15" x14ac:dyDescent="0.2">
      <c r="A75" s="52" t="s">
        <v>151</v>
      </c>
      <c r="B75" s="53" t="s">
        <v>152</v>
      </c>
      <c r="C75" s="38"/>
      <c r="D75" s="58"/>
      <c r="E75" s="49"/>
      <c r="F75" s="50"/>
      <c r="G75" s="50"/>
      <c r="H75" s="69">
        <f t="shared" si="12"/>
        <v>0</v>
      </c>
      <c r="I75" s="50"/>
      <c r="J75" s="50">
        <f t="shared" si="16"/>
        <v>0</v>
      </c>
      <c r="K75" s="51"/>
      <c r="L75" s="75"/>
    </row>
    <row r="76" spans="1:12" s="8" customFormat="1" ht="15" x14ac:dyDescent="0.2">
      <c r="A76" s="54" t="s">
        <v>153</v>
      </c>
      <c r="B76" s="55" t="s">
        <v>154</v>
      </c>
      <c r="C76" s="38"/>
      <c r="D76" s="64"/>
      <c r="E76" s="49"/>
      <c r="F76" s="50"/>
      <c r="G76" s="50"/>
      <c r="H76" s="69">
        <f t="shared" si="12"/>
        <v>0</v>
      </c>
      <c r="I76" s="50"/>
      <c r="J76" s="50">
        <f t="shared" si="16"/>
        <v>0</v>
      </c>
      <c r="K76" s="51"/>
      <c r="L76" s="75"/>
    </row>
    <row r="77" spans="1:12" s="8" customFormat="1" ht="15" x14ac:dyDescent="0.2">
      <c r="A77" s="54" t="s">
        <v>155</v>
      </c>
      <c r="B77" s="55" t="s">
        <v>156</v>
      </c>
      <c r="C77" s="38"/>
      <c r="D77" s="64"/>
      <c r="E77" s="49"/>
      <c r="F77" s="50"/>
      <c r="G77" s="50"/>
      <c r="H77" s="69">
        <f t="shared" si="12"/>
        <v>0</v>
      </c>
      <c r="I77" s="50"/>
      <c r="J77" s="50">
        <f t="shared" si="16"/>
        <v>0</v>
      </c>
      <c r="K77" s="51"/>
      <c r="L77" s="75"/>
    </row>
    <row r="78" spans="1:12" s="8" customFormat="1" ht="15" customHeight="1" x14ac:dyDescent="0.2">
      <c r="A78" s="54" t="s">
        <v>157</v>
      </c>
      <c r="B78" s="55" t="s">
        <v>158</v>
      </c>
      <c r="C78" s="38"/>
      <c r="D78" s="64"/>
      <c r="E78" s="34">
        <v>1000</v>
      </c>
      <c r="F78" s="34">
        <v>1000</v>
      </c>
      <c r="G78" s="34"/>
      <c r="H78" s="69">
        <f t="shared" si="12"/>
        <v>0</v>
      </c>
      <c r="I78" s="34"/>
      <c r="J78" s="34">
        <f t="shared" si="16"/>
        <v>0</v>
      </c>
      <c r="K78" s="35"/>
      <c r="L78" s="75"/>
    </row>
    <row r="79" spans="1:12" s="8" customFormat="1" ht="15" x14ac:dyDescent="0.2">
      <c r="A79" s="54" t="s">
        <v>159</v>
      </c>
      <c r="B79" s="55" t="s">
        <v>160</v>
      </c>
      <c r="C79" s="38"/>
      <c r="D79" s="64"/>
      <c r="E79" s="34"/>
      <c r="F79" s="34"/>
      <c r="G79" s="34"/>
      <c r="H79" s="69">
        <f t="shared" si="12"/>
        <v>0</v>
      </c>
      <c r="I79" s="34"/>
      <c r="J79" s="34">
        <f t="shared" si="16"/>
        <v>0</v>
      </c>
      <c r="K79" s="35"/>
      <c r="L79" s="75"/>
    </row>
    <row r="80" spans="1:12" s="8" customFormat="1" ht="15" x14ac:dyDescent="0.2">
      <c r="A80" s="54" t="s">
        <v>161</v>
      </c>
      <c r="B80" s="55" t="s">
        <v>162</v>
      </c>
      <c r="C80" s="38"/>
      <c r="D80" s="64"/>
      <c r="E80" s="34">
        <v>19000</v>
      </c>
      <c r="F80" s="34">
        <v>15000</v>
      </c>
      <c r="G80" s="34">
        <v>3500</v>
      </c>
      <c r="H80" s="65">
        <f t="shared" si="12"/>
        <v>3500</v>
      </c>
      <c r="I80" s="34">
        <v>3500</v>
      </c>
      <c r="J80" s="34">
        <f t="shared" si="16"/>
        <v>0</v>
      </c>
      <c r="K80" s="35">
        <v>3500</v>
      </c>
      <c r="L80" s="75"/>
    </row>
    <row r="81" spans="1:12" s="8" customFormat="1" ht="15" x14ac:dyDescent="0.2">
      <c r="A81" s="54" t="s">
        <v>163</v>
      </c>
      <c r="B81" s="55" t="s">
        <v>164</v>
      </c>
      <c r="C81" s="38"/>
      <c r="D81" s="64"/>
      <c r="E81" s="34">
        <v>6000</v>
      </c>
      <c r="F81" s="34">
        <v>6000</v>
      </c>
      <c r="G81" s="34">
        <v>4267</v>
      </c>
      <c r="H81" s="65">
        <f>G81</f>
        <v>4267</v>
      </c>
      <c r="I81" s="34">
        <v>4267</v>
      </c>
      <c r="J81" s="34">
        <f t="shared" si="16"/>
        <v>0</v>
      </c>
      <c r="K81" s="35">
        <v>4267</v>
      </c>
      <c r="L81" s="75"/>
    </row>
    <row r="82" spans="1:12" s="8" customFormat="1" ht="15" x14ac:dyDescent="0.2">
      <c r="A82" s="54" t="s">
        <v>165</v>
      </c>
      <c r="B82" s="55" t="s">
        <v>166</v>
      </c>
      <c r="C82" s="38"/>
      <c r="D82" s="64"/>
      <c r="E82" s="49"/>
      <c r="F82" s="50"/>
      <c r="G82" s="50"/>
      <c r="H82" s="69">
        <f t="shared" si="12"/>
        <v>0</v>
      </c>
      <c r="I82" s="50"/>
      <c r="J82" s="50">
        <f t="shared" si="16"/>
        <v>0</v>
      </c>
      <c r="K82" s="51"/>
      <c r="L82" s="75"/>
    </row>
    <row r="83" spans="1:12" s="8" customFormat="1" ht="15" x14ac:dyDescent="0.2">
      <c r="A83" s="54" t="s">
        <v>167</v>
      </c>
      <c r="B83" s="55" t="s">
        <v>168</v>
      </c>
      <c r="C83" s="38"/>
      <c r="D83" s="64"/>
      <c r="E83" s="49"/>
      <c r="F83" s="50"/>
      <c r="G83" s="50"/>
      <c r="H83" s="69">
        <f t="shared" si="12"/>
        <v>0</v>
      </c>
      <c r="I83" s="50"/>
      <c r="J83" s="50">
        <f t="shared" si="16"/>
        <v>0</v>
      </c>
      <c r="K83" s="51"/>
      <c r="L83" s="75"/>
    </row>
    <row r="84" spans="1:12" s="8" customFormat="1" ht="18.75" customHeight="1" x14ac:dyDescent="0.2">
      <c r="A84" s="42" t="s">
        <v>169</v>
      </c>
      <c r="B84" s="55" t="s">
        <v>170</v>
      </c>
      <c r="C84" s="38"/>
      <c r="D84" s="64"/>
      <c r="E84" s="49"/>
      <c r="F84" s="50"/>
      <c r="G84" s="50"/>
      <c r="H84" s="69">
        <f t="shared" si="12"/>
        <v>0</v>
      </c>
      <c r="I84" s="50"/>
      <c r="J84" s="50">
        <f t="shared" si="16"/>
        <v>0</v>
      </c>
      <c r="K84" s="51"/>
      <c r="L84" s="75"/>
    </row>
    <row r="85" spans="1:12" s="8" customFormat="1" ht="28.7" customHeight="1" x14ac:dyDescent="0.2">
      <c r="A85" s="63" t="s">
        <v>171</v>
      </c>
      <c r="B85" s="55" t="s">
        <v>172</v>
      </c>
      <c r="C85" s="38"/>
      <c r="D85" s="64"/>
      <c r="E85" s="49"/>
      <c r="F85" s="50"/>
      <c r="G85" s="50"/>
      <c r="H85" s="69">
        <f t="shared" si="12"/>
        <v>0</v>
      </c>
      <c r="I85" s="50"/>
      <c r="J85" s="50">
        <f t="shared" si="16"/>
        <v>0</v>
      </c>
      <c r="K85" s="51"/>
      <c r="L85" s="75"/>
    </row>
    <row r="86" spans="1:12" s="8" customFormat="1" ht="16.149999999999999" customHeight="1" x14ac:dyDescent="0.2">
      <c r="A86" s="63" t="s">
        <v>173</v>
      </c>
      <c r="B86" s="55" t="s">
        <v>174</v>
      </c>
      <c r="C86" s="38"/>
      <c r="D86" s="64"/>
      <c r="E86" s="49"/>
      <c r="F86" s="50"/>
      <c r="G86" s="50"/>
      <c r="H86" s="69">
        <f t="shared" si="12"/>
        <v>0</v>
      </c>
      <c r="I86" s="50"/>
      <c r="J86" s="50">
        <f t="shared" si="16"/>
        <v>0</v>
      </c>
      <c r="K86" s="51"/>
      <c r="L86" s="75"/>
    </row>
    <row r="87" spans="1:12" s="8" customFormat="1" ht="13.5" customHeight="1" x14ac:dyDescent="0.2">
      <c r="A87" s="42" t="s">
        <v>175</v>
      </c>
      <c r="B87" s="55" t="s">
        <v>176</v>
      </c>
      <c r="C87" s="38"/>
      <c r="D87" s="64"/>
      <c r="E87" s="49"/>
      <c r="F87" s="50"/>
      <c r="G87" s="50"/>
      <c r="H87" s="69">
        <f t="shared" si="12"/>
        <v>0</v>
      </c>
      <c r="I87" s="50"/>
      <c r="J87" s="50">
        <f t="shared" si="16"/>
        <v>0</v>
      </c>
      <c r="K87" s="51"/>
      <c r="L87" s="75"/>
    </row>
    <row r="88" spans="1:12" s="8" customFormat="1" ht="16.5" customHeight="1" x14ac:dyDescent="0.2">
      <c r="A88" s="42" t="s">
        <v>177</v>
      </c>
      <c r="B88" s="55" t="s">
        <v>178</v>
      </c>
      <c r="C88" s="38"/>
      <c r="D88" s="64"/>
      <c r="E88" s="49"/>
      <c r="F88" s="50"/>
      <c r="G88" s="50"/>
      <c r="H88" s="69">
        <f t="shared" si="12"/>
        <v>0</v>
      </c>
      <c r="I88" s="50"/>
      <c r="J88" s="50">
        <f t="shared" si="16"/>
        <v>0</v>
      </c>
      <c r="K88" s="51"/>
      <c r="L88" s="75"/>
    </row>
    <row r="89" spans="1:12" s="8" customFormat="1" ht="16.350000000000001" customHeight="1" x14ac:dyDescent="0.2">
      <c r="A89" s="42" t="s">
        <v>179</v>
      </c>
      <c r="B89" s="55" t="s">
        <v>180</v>
      </c>
      <c r="C89" s="38"/>
      <c r="D89" s="64"/>
      <c r="E89" s="49"/>
      <c r="F89" s="50"/>
      <c r="G89" s="50"/>
      <c r="H89" s="69">
        <f t="shared" si="12"/>
        <v>0</v>
      </c>
      <c r="I89" s="50"/>
      <c r="J89" s="50">
        <f t="shared" si="16"/>
        <v>0</v>
      </c>
      <c r="K89" s="51"/>
      <c r="L89" s="75"/>
    </row>
    <row r="90" spans="1:12" s="8" customFormat="1" ht="18" customHeight="1" x14ac:dyDescent="0.2">
      <c r="A90" s="43" t="s">
        <v>181</v>
      </c>
      <c r="B90" s="55" t="s">
        <v>182</v>
      </c>
      <c r="C90" s="38">
        <f>C91+C92</f>
        <v>0</v>
      </c>
      <c r="D90" s="64">
        <f t="shared" ref="D90:I90" si="17">D91+D92</f>
        <v>0</v>
      </c>
      <c r="E90" s="49">
        <f t="shared" si="17"/>
        <v>0</v>
      </c>
      <c r="F90" s="50">
        <f t="shared" si="17"/>
        <v>0</v>
      </c>
      <c r="G90" s="50">
        <f t="shared" si="17"/>
        <v>0</v>
      </c>
      <c r="H90" s="69">
        <f t="shared" si="12"/>
        <v>0</v>
      </c>
      <c r="I90" s="50">
        <f t="shared" si="17"/>
        <v>0</v>
      </c>
      <c r="J90" s="50">
        <f t="shared" si="16"/>
        <v>0</v>
      </c>
      <c r="K90" s="51">
        <f>K91+K92</f>
        <v>0</v>
      </c>
      <c r="L90" s="75"/>
    </row>
    <row r="91" spans="1:12" s="8" customFormat="1" ht="13.5" customHeight="1" x14ac:dyDescent="0.2">
      <c r="A91" s="52" t="s">
        <v>183</v>
      </c>
      <c r="B91" s="53" t="s">
        <v>184</v>
      </c>
      <c r="C91" s="38"/>
      <c r="D91" s="58"/>
      <c r="E91" s="49"/>
      <c r="F91" s="50"/>
      <c r="G91" s="50"/>
      <c r="H91" s="69">
        <f t="shared" si="12"/>
        <v>0</v>
      </c>
      <c r="I91" s="50"/>
      <c r="J91" s="50">
        <f t="shared" si="16"/>
        <v>0</v>
      </c>
      <c r="K91" s="51"/>
      <c r="L91" s="75"/>
    </row>
    <row r="92" spans="1:12" s="8" customFormat="1" ht="15.75" customHeight="1" x14ac:dyDescent="0.2">
      <c r="A92" s="52" t="s">
        <v>185</v>
      </c>
      <c r="B92" s="53" t="s">
        <v>186</v>
      </c>
      <c r="C92" s="38"/>
      <c r="D92" s="58"/>
      <c r="E92" s="49"/>
      <c r="F92" s="50"/>
      <c r="G92" s="50"/>
      <c r="H92" s="69">
        <f t="shared" si="12"/>
        <v>0</v>
      </c>
      <c r="I92" s="50"/>
      <c r="J92" s="50">
        <f t="shared" si="16"/>
        <v>0</v>
      </c>
      <c r="K92" s="51"/>
      <c r="L92" s="75"/>
    </row>
    <row r="93" spans="1:12" s="8" customFormat="1" ht="24.75" customHeight="1" x14ac:dyDescent="0.2">
      <c r="A93" s="76" t="s">
        <v>187</v>
      </c>
      <c r="B93" s="55" t="s">
        <v>188</v>
      </c>
      <c r="C93" s="38"/>
      <c r="D93" s="64"/>
      <c r="E93" s="49"/>
      <c r="F93" s="50"/>
      <c r="G93" s="50"/>
      <c r="H93" s="69">
        <f t="shared" si="12"/>
        <v>0</v>
      </c>
      <c r="I93" s="50"/>
      <c r="J93" s="50">
        <f t="shared" si="16"/>
        <v>0</v>
      </c>
      <c r="K93" s="51"/>
    </row>
    <row r="94" spans="1:12" s="8" customFormat="1" ht="14.25" customHeight="1" x14ac:dyDescent="0.2">
      <c r="A94" s="77" t="s">
        <v>189</v>
      </c>
      <c r="B94" s="55" t="s">
        <v>190</v>
      </c>
      <c r="C94" s="38"/>
      <c r="D94" s="64"/>
      <c r="E94" s="49"/>
      <c r="F94" s="50"/>
      <c r="G94" s="50"/>
      <c r="H94" s="69">
        <f t="shared" si="12"/>
        <v>0</v>
      </c>
      <c r="I94" s="50"/>
      <c r="J94" s="50">
        <f t="shared" si="16"/>
        <v>0</v>
      </c>
      <c r="K94" s="51"/>
    </row>
    <row r="95" spans="1:12" s="8" customFormat="1" ht="17.45" customHeight="1" x14ac:dyDescent="0.2">
      <c r="A95" s="43" t="s">
        <v>191</v>
      </c>
      <c r="B95" s="55" t="s">
        <v>192</v>
      </c>
      <c r="C95" s="56">
        <f>C96+C97+C98+C99+C100+C101+C102+C103</f>
        <v>0</v>
      </c>
      <c r="D95" s="57">
        <f t="shared" ref="D95:I95" si="18">D96+D97+D98+D99+D100+D101+D102+D103</f>
        <v>0</v>
      </c>
      <c r="E95" s="78">
        <f t="shared" si="18"/>
        <v>10000</v>
      </c>
      <c r="F95" s="65">
        <f t="shared" si="18"/>
        <v>7000</v>
      </c>
      <c r="G95" s="65">
        <f t="shared" si="18"/>
        <v>9004</v>
      </c>
      <c r="H95" s="65">
        <f t="shared" si="12"/>
        <v>9004</v>
      </c>
      <c r="I95" s="65">
        <f t="shared" si="18"/>
        <v>6342</v>
      </c>
      <c r="J95" s="65">
        <f t="shared" si="16"/>
        <v>2662</v>
      </c>
      <c r="K95" s="66">
        <f>K96+K97+K98+K99+K100+K101+K102+K103</f>
        <v>6010</v>
      </c>
    </row>
    <row r="96" spans="1:12" s="8" customFormat="1" ht="18" customHeight="1" x14ac:dyDescent="0.2">
      <c r="A96" s="79" t="s">
        <v>193</v>
      </c>
      <c r="B96" s="80" t="s">
        <v>194</v>
      </c>
      <c r="C96" s="38"/>
      <c r="D96" s="58"/>
      <c r="E96" s="49"/>
      <c r="F96" s="69"/>
      <c r="G96" s="69"/>
      <c r="H96" s="69">
        <f t="shared" si="12"/>
        <v>0</v>
      </c>
      <c r="I96" s="69"/>
      <c r="J96" s="69">
        <f t="shared" si="16"/>
        <v>0</v>
      </c>
      <c r="K96" s="70"/>
    </row>
    <row r="97" spans="1:11" s="8" customFormat="1" ht="17.25" customHeight="1" x14ac:dyDescent="0.2">
      <c r="A97" s="52" t="s">
        <v>195</v>
      </c>
      <c r="B97" s="53" t="s">
        <v>196</v>
      </c>
      <c r="C97" s="38"/>
      <c r="D97" s="58"/>
      <c r="E97" s="49"/>
      <c r="F97" s="69"/>
      <c r="G97" s="69"/>
      <c r="H97" s="69">
        <f t="shared" si="12"/>
        <v>0</v>
      </c>
      <c r="I97" s="69"/>
      <c r="J97" s="69">
        <f t="shared" si="16"/>
        <v>0</v>
      </c>
      <c r="K97" s="70"/>
    </row>
    <row r="98" spans="1:11" s="8" customFormat="1" ht="15" customHeight="1" x14ac:dyDescent="0.2">
      <c r="A98" s="52" t="s">
        <v>197</v>
      </c>
      <c r="B98" s="53" t="s">
        <v>198</v>
      </c>
      <c r="C98" s="38"/>
      <c r="D98" s="58"/>
      <c r="E98" s="49">
        <v>10000</v>
      </c>
      <c r="F98" s="69">
        <v>7000</v>
      </c>
      <c r="G98" s="69">
        <v>9004</v>
      </c>
      <c r="H98" s="69">
        <f t="shared" si="12"/>
        <v>9004</v>
      </c>
      <c r="I98" s="69">
        <v>6342</v>
      </c>
      <c r="J98" s="69">
        <f t="shared" si="16"/>
        <v>2662</v>
      </c>
      <c r="K98" s="70">
        <v>6010</v>
      </c>
    </row>
    <row r="99" spans="1:11" s="8" customFormat="1" ht="14.25" customHeight="1" x14ac:dyDescent="0.2">
      <c r="A99" s="52" t="s">
        <v>199</v>
      </c>
      <c r="B99" s="53" t="s">
        <v>200</v>
      </c>
      <c r="C99" s="38"/>
      <c r="D99" s="58"/>
      <c r="E99" s="49"/>
      <c r="F99" s="69"/>
      <c r="G99" s="69"/>
      <c r="H99" s="69">
        <f t="shared" si="12"/>
        <v>0</v>
      </c>
      <c r="I99" s="69"/>
      <c r="J99" s="69">
        <f t="shared" si="16"/>
        <v>0</v>
      </c>
      <c r="K99" s="70"/>
    </row>
    <row r="100" spans="1:11" s="8" customFormat="1" ht="14.25" customHeight="1" x14ac:dyDescent="0.2">
      <c r="A100" s="45" t="s">
        <v>201</v>
      </c>
      <c r="B100" s="53" t="s">
        <v>202</v>
      </c>
      <c r="C100" s="38"/>
      <c r="D100" s="58"/>
      <c r="E100" s="49"/>
      <c r="F100" s="69"/>
      <c r="G100" s="69"/>
      <c r="H100" s="69">
        <f t="shared" si="12"/>
        <v>0</v>
      </c>
      <c r="I100" s="69"/>
      <c r="J100" s="69">
        <f t="shared" si="16"/>
        <v>0</v>
      </c>
      <c r="K100" s="70"/>
    </row>
    <row r="101" spans="1:11" s="8" customFormat="1" ht="17.25" customHeight="1" x14ac:dyDescent="0.2">
      <c r="A101" s="45" t="s">
        <v>203</v>
      </c>
      <c r="B101" s="53" t="s">
        <v>204</v>
      </c>
      <c r="C101" s="38"/>
      <c r="D101" s="58"/>
      <c r="E101" s="49"/>
      <c r="F101" s="69"/>
      <c r="G101" s="69"/>
      <c r="H101" s="69">
        <f t="shared" si="12"/>
        <v>0</v>
      </c>
      <c r="I101" s="69"/>
      <c r="J101" s="69">
        <f t="shared" si="16"/>
        <v>0</v>
      </c>
      <c r="K101" s="70"/>
    </row>
    <row r="102" spans="1:11" s="8" customFormat="1" ht="16.5" customHeight="1" x14ac:dyDescent="0.2">
      <c r="A102" s="45" t="s">
        <v>205</v>
      </c>
      <c r="B102" s="53" t="s">
        <v>206</v>
      </c>
      <c r="C102" s="38"/>
      <c r="D102" s="58"/>
      <c r="E102" s="49"/>
      <c r="F102" s="69"/>
      <c r="G102" s="69"/>
      <c r="H102" s="69">
        <f t="shared" si="12"/>
        <v>0</v>
      </c>
      <c r="I102" s="69"/>
      <c r="J102" s="69">
        <f t="shared" si="16"/>
        <v>0</v>
      </c>
      <c r="K102" s="70"/>
    </row>
    <row r="103" spans="1:11" s="8" customFormat="1" ht="18" customHeight="1" x14ac:dyDescent="0.2">
      <c r="A103" s="52" t="s">
        <v>207</v>
      </c>
      <c r="B103" s="53" t="s">
        <v>208</v>
      </c>
      <c r="C103" s="38"/>
      <c r="D103" s="58"/>
      <c r="E103" s="49"/>
      <c r="F103" s="69"/>
      <c r="G103" s="69"/>
      <c r="H103" s="69">
        <f t="shared" si="12"/>
        <v>0</v>
      </c>
      <c r="I103" s="69"/>
      <c r="J103" s="69">
        <f t="shared" si="16"/>
        <v>0</v>
      </c>
      <c r="K103" s="70"/>
    </row>
    <row r="104" spans="1:11" s="8" customFormat="1" ht="18" customHeight="1" x14ac:dyDescent="0.2">
      <c r="A104" s="81" t="s">
        <v>209</v>
      </c>
      <c r="B104" s="55" t="s">
        <v>210</v>
      </c>
      <c r="C104" s="38">
        <f>C105+C108+C113</f>
        <v>0</v>
      </c>
      <c r="D104" s="64">
        <f t="shared" ref="D104:I104" si="19">D105+D108+D113</f>
        <v>0</v>
      </c>
      <c r="E104" s="49">
        <f t="shared" si="19"/>
        <v>0</v>
      </c>
      <c r="F104" s="50">
        <f t="shared" si="19"/>
        <v>0</v>
      </c>
      <c r="G104" s="50">
        <f t="shared" si="19"/>
        <v>0</v>
      </c>
      <c r="H104" s="69">
        <f t="shared" si="12"/>
        <v>0</v>
      </c>
      <c r="I104" s="50">
        <f t="shared" si="19"/>
        <v>0</v>
      </c>
      <c r="J104" s="50">
        <f t="shared" si="16"/>
        <v>0</v>
      </c>
      <c r="K104" s="51">
        <f>K105+K108+K113</f>
        <v>0</v>
      </c>
    </row>
    <row r="105" spans="1:11" s="8" customFormat="1" ht="14.85" customHeight="1" x14ac:dyDescent="0.2">
      <c r="A105" s="42" t="s">
        <v>211</v>
      </c>
      <c r="B105" s="55" t="s">
        <v>212</v>
      </c>
      <c r="C105" s="38">
        <f>C106+C107</f>
        <v>0</v>
      </c>
      <c r="D105" s="64">
        <f t="shared" ref="D105:I105" si="20">D106+D107</f>
        <v>0</v>
      </c>
      <c r="E105" s="49">
        <f t="shared" si="20"/>
        <v>0</v>
      </c>
      <c r="F105" s="50">
        <f t="shared" si="20"/>
        <v>0</v>
      </c>
      <c r="G105" s="50">
        <f t="shared" si="20"/>
        <v>0</v>
      </c>
      <c r="H105" s="69">
        <f t="shared" si="12"/>
        <v>0</v>
      </c>
      <c r="I105" s="50">
        <f t="shared" si="20"/>
        <v>0</v>
      </c>
      <c r="J105" s="50">
        <f t="shared" si="16"/>
        <v>0</v>
      </c>
      <c r="K105" s="51">
        <f>K106+K107</f>
        <v>0</v>
      </c>
    </row>
    <row r="106" spans="1:11" s="8" customFormat="1" ht="17.25" customHeight="1" x14ac:dyDescent="0.2">
      <c r="A106" s="45" t="s">
        <v>213</v>
      </c>
      <c r="B106" s="53" t="s">
        <v>214</v>
      </c>
      <c r="C106" s="38"/>
      <c r="D106" s="58"/>
      <c r="E106" s="49"/>
      <c r="F106" s="50"/>
      <c r="G106" s="50"/>
      <c r="H106" s="69">
        <f t="shared" si="12"/>
        <v>0</v>
      </c>
      <c r="I106" s="50"/>
      <c r="J106" s="50">
        <f t="shared" si="16"/>
        <v>0</v>
      </c>
      <c r="K106" s="51"/>
    </row>
    <row r="107" spans="1:11" s="8" customFormat="1" ht="18" customHeight="1" x14ac:dyDescent="0.2">
      <c r="A107" s="45" t="s">
        <v>215</v>
      </c>
      <c r="B107" s="53" t="s">
        <v>216</v>
      </c>
      <c r="C107" s="38"/>
      <c r="D107" s="58"/>
      <c r="E107" s="49"/>
      <c r="F107" s="50"/>
      <c r="G107" s="50"/>
      <c r="H107" s="69">
        <f t="shared" si="12"/>
        <v>0</v>
      </c>
      <c r="I107" s="50"/>
      <c r="J107" s="50">
        <f t="shared" si="16"/>
        <v>0</v>
      </c>
      <c r="K107" s="51"/>
    </row>
    <row r="108" spans="1:11" s="8" customFormat="1" ht="25.5" x14ac:dyDescent="0.2">
      <c r="A108" s="63" t="s">
        <v>217</v>
      </c>
      <c r="B108" s="55" t="s">
        <v>218</v>
      </c>
      <c r="C108" s="38">
        <f>C109+C110+C111+C112</f>
        <v>0</v>
      </c>
      <c r="D108" s="64">
        <f t="shared" ref="D108:I108" si="21">D109+D110+D111+D112</f>
        <v>0</v>
      </c>
      <c r="E108" s="49">
        <f t="shared" si="21"/>
        <v>0</v>
      </c>
      <c r="F108" s="50">
        <f t="shared" si="21"/>
        <v>0</v>
      </c>
      <c r="G108" s="50">
        <f t="shared" si="21"/>
        <v>0</v>
      </c>
      <c r="H108" s="69">
        <f t="shared" si="12"/>
        <v>0</v>
      </c>
      <c r="I108" s="50">
        <f t="shared" si="21"/>
        <v>0</v>
      </c>
      <c r="J108" s="50">
        <f t="shared" si="16"/>
        <v>0</v>
      </c>
      <c r="K108" s="51">
        <f>K109+K110+K111+K112</f>
        <v>0</v>
      </c>
    </row>
    <row r="109" spans="1:11" s="8" customFormat="1" ht="15.75" customHeight="1" x14ac:dyDescent="0.2">
      <c r="A109" s="45" t="s">
        <v>219</v>
      </c>
      <c r="B109" s="53" t="s">
        <v>220</v>
      </c>
      <c r="C109" s="38"/>
      <c r="D109" s="58"/>
      <c r="E109" s="49"/>
      <c r="F109" s="50"/>
      <c r="G109" s="50"/>
      <c r="H109" s="69">
        <f t="shared" si="12"/>
        <v>0</v>
      </c>
      <c r="I109" s="50"/>
      <c r="J109" s="50">
        <f t="shared" si="16"/>
        <v>0</v>
      </c>
      <c r="K109" s="51"/>
    </row>
    <row r="110" spans="1:11" s="8" customFormat="1" ht="16.5" customHeight="1" x14ac:dyDescent="0.2">
      <c r="A110" s="45" t="s">
        <v>221</v>
      </c>
      <c r="B110" s="53" t="s">
        <v>222</v>
      </c>
      <c r="C110" s="38"/>
      <c r="D110" s="58"/>
      <c r="E110" s="49"/>
      <c r="F110" s="50"/>
      <c r="G110" s="50"/>
      <c r="H110" s="69">
        <f t="shared" si="12"/>
        <v>0</v>
      </c>
      <c r="I110" s="50"/>
      <c r="J110" s="50">
        <f t="shared" si="16"/>
        <v>0</v>
      </c>
      <c r="K110" s="51"/>
    </row>
    <row r="111" spans="1:11" s="8" customFormat="1" ht="16.5" customHeight="1" x14ac:dyDescent="0.2">
      <c r="A111" s="45" t="s">
        <v>223</v>
      </c>
      <c r="B111" s="53" t="s">
        <v>224</v>
      </c>
      <c r="C111" s="38"/>
      <c r="D111" s="58"/>
      <c r="E111" s="49"/>
      <c r="F111" s="50"/>
      <c r="G111" s="50"/>
      <c r="H111" s="69">
        <f t="shared" si="12"/>
        <v>0</v>
      </c>
      <c r="I111" s="50"/>
      <c r="J111" s="50">
        <f t="shared" si="16"/>
        <v>0</v>
      </c>
      <c r="K111" s="51"/>
    </row>
    <row r="112" spans="1:11" s="8" customFormat="1" ht="17.25" customHeight="1" x14ac:dyDescent="0.2">
      <c r="A112" s="45" t="s">
        <v>225</v>
      </c>
      <c r="B112" s="53" t="s">
        <v>226</v>
      </c>
      <c r="C112" s="38"/>
      <c r="D112" s="58"/>
      <c r="E112" s="49"/>
      <c r="F112" s="50"/>
      <c r="G112" s="50"/>
      <c r="H112" s="69">
        <f t="shared" si="12"/>
        <v>0</v>
      </c>
      <c r="I112" s="50"/>
      <c r="J112" s="50">
        <f t="shared" si="16"/>
        <v>0</v>
      </c>
      <c r="K112" s="51"/>
    </row>
    <row r="113" spans="1:11" s="8" customFormat="1" ht="17.45" customHeight="1" x14ac:dyDescent="0.2">
      <c r="A113" s="54" t="s">
        <v>227</v>
      </c>
      <c r="B113" s="55" t="s">
        <v>228</v>
      </c>
      <c r="C113" s="38">
        <f>C114+C115+C116+C117</f>
        <v>0</v>
      </c>
      <c r="D113" s="64">
        <f t="shared" ref="D113:I113" si="22">D114+D115+D116+D117</f>
        <v>0</v>
      </c>
      <c r="E113" s="49">
        <f t="shared" si="22"/>
        <v>0</v>
      </c>
      <c r="F113" s="50">
        <f t="shared" si="22"/>
        <v>0</v>
      </c>
      <c r="G113" s="50">
        <f t="shared" si="22"/>
        <v>0</v>
      </c>
      <c r="H113" s="69">
        <f t="shared" si="12"/>
        <v>0</v>
      </c>
      <c r="I113" s="50">
        <f t="shared" si="22"/>
        <v>0</v>
      </c>
      <c r="J113" s="50">
        <f t="shared" si="16"/>
        <v>0</v>
      </c>
      <c r="K113" s="51">
        <f>K114+K115+K116+K117</f>
        <v>0</v>
      </c>
    </row>
    <row r="114" spans="1:11" s="8" customFormat="1" x14ac:dyDescent="0.2">
      <c r="A114" s="45" t="s">
        <v>229</v>
      </c>
      <c r="B114" s="53" t="s">
        <v>230</v>
      </c>
      <c r="C114" s="38"/>
      <c r="D114" s="58"/>
      <c r="E114" s="49"/>
      <c r="F114" s="50"/>
      <c r="G114" s="50"/>
      <c r="H114" s="69">
        <f t="shared" si="12"/>
        <v>0</v>
      </c>
      <c r="I114" s="50"/>
      <c r="J114" s="50">
        <f t="shared" si="16"/>
        <v>0</v>
      </c>
      <c r="K114" s="51"/>
    </row>
    <row r="115" spans="1:11" s="8" customFormat="1" x14ac:dyDescent="0.2">
      <c r="A115" s="45" t="s">
        <v>231</v>
      </c>
      <c r="B115" s="53" t="s">
        <v>232</v>
      </c>
      <c r="C115" s="38"/>
      <c r="D115" s="58"/>
      <c r="E115" s="49"/>
      <c r="F115" s="50"/>
      <c r="G115" s="50"/>
      <c r="H115" s="69">
        <f t="shared" si="12"/>
        <v>0</v>
      </c>
      <c r="I115" s="50"/>
      <c r="J115" s="50">
        <f t="shared" si="16"/>
        <v>0</v>
      </c>
      <c r="K115" s="51"/>
    </row>
    <row r="116" spans="1:11" s="8" customFormat="1" ht="16.5" customHeight="1" x14ac:dyDescent="0.2">
      <c r="A116" s="45" t="s">
        <v>233</v>
      </c>
      <c r="B116" s="53" t="s">
        <v>234</v>
      </c>
      <c r="C116" s="38"/>
      <c r="D116" s="58"/>
      <c r="E116" s="49"/>
      <c r="F116" s="50"/>
      <c r="G116" s="50"/>
      <c r="H116" s="69">
        <f t="shared" si="12"/>
        <v>0</v>
      </c>
      <c r="I116" s="50"/>
      <c r="J116" s="50">
        <f t="shared" si="16"/>
        <v>0</v>
      </c>
      <c r="K116" s="51"/>
    </row>
    <row r="117" spans="1:11" s="8" customFormat="1" ht="14.85" customHeight="1" x14ac:dyDescent="0.2">
      <c r="A117" s="71" t="s">
        <v>235</v>
      </c>
      <c r="B117" s="53" t="s">
        <v>236</v>
      </c>
      <c r="C117" s="38"/>
      <c r="D117" s="58"/>
      <c r="E117" s="49"/>
      <c r="F117" s="50"/>
      <c r="G117" s="50"/>
      <c r="H117" s="69">
        <f t="shared" si="12"/>
        <v>0</v>
      </c>
      <c r="I117" s="50"/>
      <c r="J117" s="50">
        <f t="shared" si="16"/>
        <v>0</v>
      </c>
      <c r="K117" s="51"/>
    </row>
    <row r="118" spans="1:11" s="8" customFormat="1" ht="18" customHeight="1" x14ac:dyDescent="0.2">
      <c r="A118" s="81" t="s">
        <v>237</v>
      </c>
      <c r="B118" s="55" t="s">
        <v>238</v>
      </c>
      <c r="C118" s="38">
        <f>C119+C120+C121</f>
        <v>0</v>
      </c>
      <c r="D118" s="64">
        <f t="shared" ref="D118:I118" si="23">D119+D120+D121</f>
        <v>0</v>
      </c>
      <c r="E118" s="49">
        <f t="shared" si="23"/>
        <v>0</v>
      </c>
      <c r="F118" s="50">
        <f t="shared" si="23"/>
        <v>0</v>
      </c>
      <c r="G118" s="50">
        <f t="shared" si="23"/>
        <v>0</v>
      </c>
      <c r="H118" s="69">
        <f t="shared" si="12"/>
        <v>0</v>
      </c>
      <c r="I118" s="50">
        <f t="shared" si="23"/>
        <v>0</v>
      </c>
      <c r="J118" s="50">
        <f t="shared" si="16"/>
        <v>0</v>
      </c>
      <c r="K118" s="51">
        <f>K119+K120+K121</f>
        <v>0</v>
      </c>
    </row>
    <row r="119" spans="1:11" s="8" customFormat="1" ht="15.75" customHeight="1" x14ac:dyDescent="0.2">
      <c r="A119" s="81" t="s">
        <v>239</v>
      </c>
      <c r="B119" s="55" t="s">
        <v>240</v>
      </c>
      <c r="C119" s="38"/>
      <c r="D119" s="64"/>
      <c r="E119" s="49"/>
      <c r="F119" s="50"/>
      <c r="G119" s="50"/>
      <c r="H119" s="69">
        <f t="shared" si="12"/>
        <v>0</v>
      </c>
      <c r="I119" s="50"/>
      <c r="J119" s="50">
        <f t="shared" si="16"/>
        <v>0</v>
      </c>
      <c r="K119" s="51"/>
    </row>
    <row r="120" spans="1:11" s="8" customFormat="1" ht="27" customHeight="1" x14ac:dyDescent="0.2">
      <c r="A120" s="82" t="s">
        <v>241</v>
      </c>
      <c r="B120" s="55" t="s">
        <v>242</v>
      </c>
      <c r="C120" s="38"/>
      <c r="D120" s="64"/>
      <c r="E120" s="49"/>
      <c r="F120" s="50"/>
      <c r="G120" s="50"/>
      <c r="H120" s="69">
        <f t="shared" si="12"/>
        <v>0</v>
      </c>
      <c r="I120" s="50"/>
      <c r="J120" s="50">
        <f t="shared" si="16"/>
        <v>0</v>
      </c>
      <c r="K120" s="51"/>
    </row>
    <row r="121" spans="1:11" s="8" customFormat="1" ht="13.15" customHeight="1" x14ac:dyDescent="0.2">
      <c r="A121" s="83" t="s">
        <v>243</v>
      </c>
      <c r="B121" s="55" t="s">
        <v>244</v>
      </c>
      <c r="C121" s="38"/>
      <c r="D121" s="64"/>
      <c r="E121" s="49"/>
      <c r="F121" s="50"/>
      <c r="G121" s="50"/>
      <c r="H121" s="69">
        <f t="shared" si="12"/>
        <v>0</v>
      </c>
      <c r="I121" s="50"/>
      <c r="J121" s="50">
        <f t="shared" si="16"/>
        <v>0</v>
      </c>
      <c r="K121" s="51"/>
    </row>
    <row r="122" spans="1:11" s="8" customFormat="1" ht="14.85" customHeight="1" x14ac:dyDescent="0.2">
      <c r="A122" s="81" t="s">
        <v>245</v>
      </c>
      <c r="B122" s="55" t="s">
        <v>246</v>
      </c>
      <c r="C122" s="38">
        <f>C123</f>
        <v>0</v>
      </c>
      <c r="D122" s="64">
        <f t="shared" ref="D122:I122" si="24">D123</f>
        <v>0</v>
      </c>
      <c r="E122" s="49">
        <f t="shared" si="24"/>
        <v>0</v>
      </c>
      <c r="F122" s="50">
        <f t="shared" si="24"/>
        <v>0</v>
      </c>
      <c r="G122" s="50">
        <f t="shared" si="24"/>
        <v>0</v>
      </c>
      <c r="H122" s="69">
        <f t="shared" si="12"/>
        <v>0</v>
      </c>
      <c r="I122" s="50">
        <f t="shared" si="24"/>
        <v>0</v>
      </c>
      <c r="J122" s="50">
        <f t="shared" si="16"/>
        <v>0</v>
      </c>
      <c r="K122" s="51">
        <f>K123</f>
        <v>0</v>
      </c>
    </row>
    <row r="123" spans="1:11" s="8" customFormat="1" ht="15.75" customHeight="1" x14ac:dyDescent="0.2">
      <c r="A123" s="54" t="s">
        <v>247</v>
      </c>
      <c r="B123" s="55" t="s">
        <v>248</v>
      </c>
      <c r="C123" s="38"/>
      <c r="D123" s="64"/>
      <c r="E123" s="49"/>
      <c r="F123" s="50"/>
      <c r="G123" s="50"/>
      <c r="H123" s="69">
        <f t="shared" si="12"/>
        <v>0</v>
      </c>
      <c r="I123" s="50"/>
      <c r="J123" s="50">
        <f t="shared" si="16"/>
        <v>0</v>
      </c>
      <c r="K123" s="51"/>
    </row>
    <row r="124" spans="1:11" s="8" customFormat="1" ht="25.5" customHeight="1" x14ac:dyDescent="0.2">
      <c r="A124" s="77" t="s">
        <v>249</v>
      </c>
      <c r="B124" s="55" t="s">
        <v>250</v>
      </c>
      <c r="C124" s="38">
        <f>C125</f>
        <v>0</v>
      </c>
      <c r="D124" s="64">
        <f t="shared" ref="D124:I124" si="25">D125</f>
        <v>0</v>
      </c>
      <c r="E124" s="49">
        <f t="shared" si="25"/>
        <v>0</v>
      </c>
      <c r="F124" s="50">
        <f t="shared" si="25"/>
        <v>0</v>
      </c>
      <c r="G124" s="50">
        <f t="shared" si="25"/>
        <v>0</v>
      </c>
      <c r="H124" s="69">
        <f t="shared" si="12"/>
        <v>0</v>
      </c>
      <c r="I124" s="50">
        <f t="shared" si="25"/>
        <v>0</v>
      </c>
      <c r="J124" s="50">
        <f t="shared" si="16"/>
        <v>0</v>
      </c>
      <c r="K124" s="51">
        <f>K125</f>
        <v>0</v>
      </c>
    </row>
    <row r="125" spans="1:11" s="8" customFormat="1" ht="37.5" customHeight="1" x14ac:dyDescent="0.2">
      <c r="A125" s="76" t="s">
        <v>251</v>
      </c>
      <c r="B125" s="55" t="s">
        <v>252</v>
      </c>
      <c r="C125" s="38">
        <f>SUM(C126:C139)</f>
        <v>0</v>
      </c>
      <c r="D125" s="64">
        <f>SUM(D126:D139)</f>
        <v>0</v>
      </c>
      <c r="E125" s="49">
        <f>SUM(E126:E139)</f>
        <v>0</v>
      </c>
      <c r="F125" s="50">
        <f>SUM(F126:F139)</f>
        <v>0</v>
      </c>
      <c r="G125" s="50">
        <f>SUM(G126:G139)</f>
        <v>0</v>
      </c>
      <c r="H125" s="69">
        <f t="shared" si="12"/>
        <v>0</v>
      </c>
      <c r="I125" s="50">
        <f>SUM(I126:I139)</f>
        <v>0</v>
      </c>
      <c r="J125" s="50">
        <f t="shared" si="16"/>
        <v>0</v>
      </c>
      <c r="K125" s="51">
        <f>SUM(K126:K139)</f>
        <v>0</v>
      </c>
    </row>
    <row r="126" spans="1:11" s="8" customFormat="1" ht="15.75" customHeight="1" x14ac:dyDescent="0.2">
      <c r="A126" s="52" t="s">
        <v>253</v>
      </c>
      <c r="B126" s="53" t="s">
        <v>254</v>
      </c>
      <c r="C126" s="38"/>
      <c r="D126" s="58"/>
      <c r="E126" s="49"/>
      <c r="F126" s="50"/>
      <c r="G126" s="50"/>
      <c r="H126" s="69"/>
      <c r="I126" s="50"/>
      <c r="J126" s="50">
        <f t="shared" si="16"/>
        <v>0</v>
      </c>
      <c r="K126" s="51"/>
    </row>
    <row r="127" spans="1:11" s="8" customFormat="1" ht="15.75" customHeight="1" x14ac:dyDescent="0.2">
      <c r="A127" s="45" t="s">
        <v>255</v>
      </c>
      <c r="B127" s="53" t="s">
        <v>256</v>
      </c>
      <c r="C127" s="38"/>
      <c r="D127" s="58"/>
      <c r="E127" s="49"/>
      <c r="F127" s="50"/>
      <c r="G127" s="50"/>
      <c r="H127" s="69"/>
      <c r="I127" s="50"/>
      <c r="J127" s="50">
        <f t="shared" si="16"/>
        <v>0</v>
      </c>
      <c r="K127" s="51"/>
    </row>
    <row r="128" spans="1:11" s="8" customFormat="1" ht="18" customHeight="1" x14ac:dyDescent="0.2">
      <c r="A128" s="45" t="s">
        <v>257</v>
      </c>
      <c r="B128" s="53" t="s">
        <v>258</v>
      </c>
      <c r="C128" s="38"/>
      <c r="D128" s="58"/>
      <c r="E128" s="49"/>
      <c r="F128" s="50"/>
      <c r="G128" s="50"/>
      <c r="H128" s="69"/>
      <c r="I128" s="50"/>
      <c r="J128" s="50">
        <f t="shared" si="16"/>
        <v>0</v>
      </c>
      <c r="K128" s="51"/>
    </row>
    <row r="129" spans="1:11" s="8" customFormat="1" ht="26.65" customHeight="1" x14ac:dyDescent="0.2">
      <c r="A129" s="71" t="s">
        <v>259</v>
      </c>
      <c r="B129" s="53" t="s">
        <v>260</v>
      </c>
      <c r="C129" s="38"/>
      <c r="D129" s="58"/>
      <c r="E129" s="49"/>
      <c r="F129" s="50"/>
      <c r="G129" s="50"/>
      <c r="H129" s="69"/>
      <c r="I129" s="50"/>
      <c r="J129" s="50">
        <f t="shared" si="16"/>
        <v>0</v>
      </c>
      <c r="K129" s="51"/>
    </row>
    <row r="130" spans="1:11" s="8" customFormat="1" ht="25.5" customHeight="1" x14ac:dyDescent="0.2">
      <c r="A130" s="71" t="s">
        <v>261</v>
      </c>
      <c r="B130" s="53" t="s">
        <v>262</v>
      </c>
      <c r="C130" s="38"/>
      <c r="D130" s="58"/>
      <c r="E130" s="49"/>
      <c r="F130" s="50"/>
      <c r="G130" s="50"/>
      <c r="H130" s="69"/>
      <c r="I130" s="50"/>
      <c r="J130" s="50">
        <f t="shared" si="16"/>
        <v>0</v>
      </c>
      <c r="K130" s="51"/>
    </row>
    <row r="131" spans="1:11" s="8" customFormat="1" ht="24.2" customHeight="1" x14ac:dyDescent="0.2">
      <c r="A131" s="71" t="s">
        <v>263</v>
      </c>
      <c r="B131" s="53" t="s">
        <v>264</v>
      </c>
      <c r="C131" s="38"/>
      <c r="D131" s="58"/>
      <c r="E131" s="49"/>
      <c r="F131" s="50"/>
      <c r="G131" s="50"/>
      <c r="H131" s="69"/>
      <c r="I131" s="50"/>
      <c r="J131" s="50">
        <f t="shared" si="16"/>
        <v>0</v>
      </c>
      <c r="K131" s="51"/>
    </row>
    <row r="132" spans="1:11" s="8" customFormat="1" ht="29.25" customHeight="1" x14ac:dyDescent="0.2">
      <c r="A132" s="71" t="s">
        <v>265</v>
      </c>
      <c r="B132" s="53" t="s">
        <v>266</v>
      </c>
      <c r="C132" s="38"/>
      <c r="D132" s="58"/>
      <c r="E132" s="49"/>
      <c r="F132" s="50"/>
      <c r="G132" s="50"/>
      <c r="H132" s="69"/>
      <c r="I132" s="50"/>
      <c r="J132" s="50">
        <f t="shared" si="16"/>
        <v>0</v>
      </c>
      <c r="K132" s="51"/>
    </row>
    <row r="133" spans="1:11" s="8" customFormat="1" ht="23.25" customHeight="1" x14ac:dyDescent="0.2">
      <c r="A133" s="71" t="s">
        <v>267</v>
      </c>
      <c r="B133" s="53" t="s">
        <v>268</v>
      </c>
      <c r="C133" s="38"/>
      <c r="D133" s="58"/>
      <c r="E133" s="49"/>
      <c r="F133" s="50"/>
      <c r="G133" s="50"/>
      <c r="H133" s="69"/>
      <c r="I133" s="50"/>
      <c r="J133" s="50">
        <f t="shared" si="16"/>
        <v>0</v>
      </c>
      <c r="K133" s="51"/>
    </row>
    <row r="134" spans="1:11" s="8" customFormat="1" ht="26.1" customHeight="1" x14ac:dyDescent="0.2">
      <c r="A134" s="71" t="s">
        <v>269</v>
      </c>
      <c r="B134" s="53" t="s">
        <v>270</v>
      </c>
      <c r="C134" s="38"/>
      <c r="D134" s="58"/>
      <c r="E134" s="49"/>
      <c r="F134" s="50"/>
      <c r="G134" s="50"/>
      <c r="H134" s="69"/>
      <c r="I134" s="50"/>
      <c r="J134" s="50">
        <f t="shared" si="16"/>
        <v>0</v>
      </c>
      <c r="K134" s="51"/>
    </row>
    <row r="135" spans="1:11" s="8" customFormat="1" ht="27.75" customHeight="1" x14ac:dyDescent="0.2">
      <c r="A135" s="71" t="s">
        <v>271</v>
      </c>
      <c r="B135" s="53" t="s">
        <v>272</v>
      </c>
      <c r="C135" s="38"/>
      <c r="D135" s="58"/>
      <c r="E135" s="49"/>
      <c r="F135" s="50"/>
      <c r="G135" s="50"/>
      <c r="H135" s="69"/>
      <c r="I135" s="50"/>
      <c r="J135" s="50">
        <f t="shared" si="16"/>
        <v>0</v>
      </c>
      <c r="K135" s="51"/>
    </row>
    <row r="136" spans="1:11" s="8" customFormat="1" ht="19.350000000000001" customHeight="1" x14ac:dyDescent="0.2">
      <c r="A136" s="71" t="s">
        <v>273</v>
      </c>
      <c r="B136" s="53" t="s">
        <v>274</v>
      </c>
      <c r="C136" s="38"/>
      <c r="D136" s="58"/>
      <c r="E136" s="49"/>
      <c r="F136" s="50"/>
      <c r="G136" s="50"/>
      <c r="H136" s="69"/>
      <c r="I136" s="50"/>
      <c r="J136" s="50">
        <f t="shared" si="16"/>
        <v>0</v>
      </c>
      <c r="K136" s="51"/>
    </row>
    <row r="137" spans="1:11" s="8" customFormat="1" ht="26.65" customHeight="1" x14ac:dyDescent="0.2">
      <c r="A137" s="71" t="s">
        <v>275</v>
      </c>
      <c r="B137" s="53" t="s">
        <v>276</v>
      </c>
      <c r="C137" s="38"/>
      <c r="D137" s="58"/>
      <c r="E137" s="49"/>
      <c r="F137" s="50"/>
      <c r="G137" s="50"/>
      <c r="H137" s="69"/>
      <c r="I137" s="50"/>
      <c r="J137" s="50">
        <f t="shared" si="16"/>
        <v>0</v>
      </c>
      <c r="K137" s="51"/>
    </row>
    <row r="138" spans="1:11" s="8" customFormat="1" ht="26.65" customHeight="1" x14ac:dyDescent="0.2">
      <c r="A138" s="71" t="s">
        <v>277</v>
      </c>
      <c r="B138" s="53" t="s">
        <v>278</v>
      </c>
      <c r="C138" s="38"/>
      <c r="D138" s="58"/>
      <c r="E138" s="49"/>
      <c r="F138" s="50"/>
      <c r="G138" s="50"/>
      <c r="H138" s="69"/>
      <c r="I138" s="50"/>
      <c r="J138" s="50">
        <f t="shared" ref="J138:J211" si="26">H138-I138</f>
        <v>0</v>
      </c>
      <c r="K138" s="51"/>
    </row>
    <row r="139" spans="1:11" s="8" customFormat="1" ht="39" customHeight="1" x14ac:dyDescent="0.2">
      <c r="A139" s="71" t="s">
        <v>279</v>
      </c>
      <c r="B139" s="53" t="s">
        <v>280</v>
      </c>
      <c r="C139" s="38"/>
      <c r="D139" s="58"/>
      <c r="E139" s="49"/>
      <c r="F139" s="50"/>
      <c r="G139" s="50"/>
      <c r="H139" s="69"/>
      <c r="I139" s="50"/>
      <c r="J139" s="50">
        <f t="shared" si="26"/>
        <v>0</v>
      </c>
      <c r="K139" s="51"/>
    </row>
    <row r="140" spans="1:11" s="8" customFormat="1" ht="21" customHeight="1" x14ac:dyDescent="0.2">
      <c r="A140" s="71" t="s">
        <v>281</v>
      </c>
      <c r="B140" s="53" t="s">
        <v>282</v>
      </c>
      <c r="C140" s="38"/>
      <c r="D140" s="58"/>
      <c r="E140" s="49"/>
      <c r="F140" s="50"/>
      <c r="G140" s="50"/>
      <c r="H140" s="69"/>
      <c r="I140" s="50"/>
      <c r="J140" s="50">
        <f t="shared" si="26"/>
        <v>0</v>
      </c>
      <c r="K140" s="51"/>
    </row>
    <row r="141" spans="1:11" s="8" customFormat="1" ht="33" customHeight="1" x14ac:dyDescent="0.2">
      <c r="A141" s="71" t="s">
        <v>283</v>
      </c>
      <c r="B141" s="53" t="s">
        <v>284</v>
      </c>
      <c r="C141" s="38"/>
      <c r="D141" s="58"/>
      <c r="E141" s="49"/>
      <c r="F141" s="50"/>
      <c r="G141" s="50"/>
      <c r="H141" s="69"/>
      <c r="I141" s="50"/>
      <c r="J141" s="50">
        <f t="shared" si="26"/>
        <v>0</v>
      </c>
      <c r="K141" s="51"/>
    </row>
    <row r="142" spans="1:11" s="8" customFormat="1" ht="39" customHeight="1" x14ac:dyDescent="0.2">
      <c r="A142" s="71" t="s">
        <v>285</v>
      </c>
      <c r="B142" s="53" t="s">
        <v>286</v>
      </c>
      <c r="C142" s="38"/>
      <c r="D142" s="58"/>
      <c r="E142" s="49"/>
      <c r="F142" s="50"/>
      <c r="G142" s="50"/>
      <c r="H142" s="69"/>
      <c r="I142" s="50"/>
      <c r="J142" s="50">
        <f t="shared" si="26"/>
        <v>0</v>
      </c>
      <c r="K142" s="51"/>
    </row>
    <row r="143" spans="1:11" s="8" customFormat="1" ht="23.85" customHeight="1" x14ac:dyDescent="0.2">
      <c r="A143" s="81" t="s">
        <v>287</v>
      </c>
      <c r="B143" s="55" t="s">
        <v>288</v>
      </c>
      <c r="C143" s="38">
        <f>C144+C151</f>
        <v>0</v>
      </c>
      <c r="D143" s="64">
        <f t="shared" ref="D143:I143" si="27">D144+D151</f>
        <v>0</v>
      </c>
      <c r="E143" s="49">
        <f t="shared" si="27"/>
        <v>0</v>
      </c>
      <c r="F143" s="50">
        <f t="shared" si="27"/>
        <v>0</v>
      </c>
      <c r="G143" s="50">
        <f t="shared" si="27"/>
        <v>0</v>
      </c>
      <c r="H143" s="69">
        <f t="shared" ref="H143:H188" si="28">G143</f>
        <v>0</v>
      </c>
      <c r="I143" s="50">
        <f t="shared" si="27"/>
        <v>0</v>
      </c>
      <c r="J143" s="50">
        <f t="shared" si="26"/>
        <v>0</v>
      </c>
      <c r="K143" s="51">
        <f>K144+K151</f>
        <v>0</v>
      </c>
    </row>
    <row r="144" spans="1:11" s="8" customFormat="1" ht="18" customHeight="1" x14ac:dyDescent="0.2">
      <c r="A144" s="81" t="s">
        <v>289</v>
      </c>
      <c r="B144" s="55" t="s">
        <v>290</v>
      </c>
      <c r="C144" s="38">
        <f>C145+C147+C148</f>
        <v>0</v>
      </c>
      <c r="D144" s="64">
        <f t="shared" ref="D144:I144" si="29">D145+D147+D148</f>
        <v>0</v>
      </c>
      <c r="E144" s="49">
        <f t="shared" si="29"/>
        <v>0</v>
      </c>
      <c r="F144" s="50">
        <f t="shared" si="29"/>
        <v>0</v>
      </c>
      <c r="G144" s="50">
        <f t="shared" si="29"/>
        <v>0</v>
      </c>
      <c r="H144" s="69">
        <f t="shared" si="28"/>
        <v>0</v>
      </c>
      <c r="I144" s="50">
        <f t="shared" si="29"/>
        <v>0</v>
      </c>
      <c r="J144" s="50">
        <f t="shared" si="26"/>
        <v>0</v>
      </c>
      <c r="K144" s="51">
        <f>K145+K147+K148</f>
        <v>0</v>
      </c>
    </row>
    <row r="145" spans="1:13" s="8" customFormat="1" ht="17.45" customHeight="1" x14ac:dyDescent="0.2">
      <c r="A145" s="52" t="s">
        <v>291</v>
      </c>
      <c r="B145" s="53" t="s">
        <v>292</v>
      </c>
      <c r="C145" s="38"/>
      <c r="D145" s="64"/>
      <c r="E145" s="49"/>
      <c r="F145" s="50"/>
      <c r="G145" s="50"/>
      <c r="H145" s="69">
        <f t="shared" si="28"/>
        <v>0</v>
      </c>
      <c r="I145" s="50"/>
      <c r="J145" s="50">
        <f t="shared" si="26"/>
        <v>0</v>
      </c>
      <c r="K145" s="51"/>
    </row>
    <row r="146" spans="1:13" s="8" customFormat="1" ht="17.45" customHeight="1" x14ac:dyDescent="0.2">
      <c r="A146" s="52" t="s">
        <v>293</v>
      </c>
      <c r="B146" s="53" t="s">
        <v>294</v>
      </c>
      <c r="C146" s="38"/>
      <c r="D146" s="64"/>
      <c r="E146" s="49"/>
      <c r="F146" s="50"/>
      <c r="G146" s="50"/>
      <c r="H146" s="69"/>
      <c r="I146" s="50"/>
      <c r="J146" s="50">
        <f t="shared" si="26"/>
        <v>0</v>
      </c>
      <c r="K146" s="51"/>
    </row>
    <row r="147" spans="1:13" s="8" customFormat="1" ht="18.600000000000001" customHeight="1" x14ac:dyDescent="0.2">
      <c r="A147" s="84" t="s">
        <v>295</v>
      </c>
      <c r="B147" s="53" t="s">
        <v>296</v>
      </c>
      <c r="C147" s="38"/>
      <c r="D147" s="64"/>
      <c r="E147" s="49"/>
      <c r="F147" s="50"/>
      <c r="G147" s="50"/>
      <c r="H147" s="69">
        <f t="shared" si="28"/>
        <v>0</v>
      </c>
      <c r="I147" s="50"/>
      <c r="J147" s="50">
        <f t="shared" si="26"/>
        <v>0</v>
      </c>
      <c r="K147" s="51"/>
    </row>
    <row r="148" spans="1:13" s="8" customFormat="1" ht="18.600000000000001" customHeight="1" x14ac:dyDescent="0.2">
      <c r="A148" s="84" t="s">
        <v>297</v>
      </c>
      <c r="B148" s="53" t="s">
        <v>298</v>
      </c>
      <c r="C148" s="38"/>
      <c r="D148" s="64"/>
      <c r="E148" s="49"/>
      <c r="F148" s="50"/>
      <c r="G148" s="50"/>
      <c r="H148" s="69">
        <f t="shared" si="28"/>
        <v>0</v>
      </c>
      <c r="I148" s="50"/>
      <c r="J148" s="50">
        <f t="shared" si="26"/>
        <v>0</v>
      </c>
      <c r="K148" s="51"/>
    </row>
    <row r="149" spans="1:13" s="8" customFormat="1" ht="27" customHeight="1" x14ac:dyDescent="0.2">
      <c r="A149" s="84" t="s">
        <v>299</v>
      </c>
      <c r="B149" s="53" t="s">
        <v>300</v>
      </c>
      <c r="C149" s="38"/>
      <c r="D149" s="64"/>
      <c r="E149" s="49"/>
      <c r="F149" s="50"/>
      <c r="G149" s="50"/>
      <c r="H149" s="69"/>
      <c r="I149" s="50"/>
      <c r="J149" s="50">
        <f t="shared" si="26"/>
        <v>0</v>
      </c>
      <c r="K149" s="51"/>
    </row>
    <row r="150" spans="1:13" s="8" customFormat="1" ht="18.600000000000001" customHeight="1" x14ac:dyDescent="0.2">
      <c r="A150" s="84" t="s">
        <v>301</v>
      </c>
      <c r="B150" s="53" t="s">
        <v>302</v>
      </c>
      <c r="C150" s="38"/>
      <c r="D150" s="64"/>
      <c r="E150" s="49"/>
      <c r="F150" s="50"/>
      <c r="G150" s="50"/>
      <c r="H150" s="69"/>
      <c r="I150" s="50"/>
      <c r="J150" s="50">
        <f t="shared" si="26"/>
        <v>0</v>
      </c>
      <c r="K150" s="51"/>
    </row>
    <row r="151" spans="1:13" s="8" customFormat="1" ht="26.25" customHeight="1" x14ac:dyDescent="0.2">
      <c r="A151" s="77" t="s">
        <v>303</v>
      </c>
      <c r="B151" s="55" t="s">
        <v>304</v>
      </c>
      <c r="C151" s="38">
        <f>C152+C153</f>
        <v>0</v>
      </c>
      <c r="D151" s="64">
        <f t="shared" ref="D151:I151" si="30">D152+D153</f>
        <v>0</v>
      </c>
      <c r="E151" s="49">
        <f t="shared" si="30"/>
        <v>0</v>
      </c>
      <c r="F151" s="50">
        <f t="shared" si="30"/>
        <v>0</v>
      </c>
      <c r="G151" s="50">
        <f t="shared" si="30"/>
        <v>0</v>
      </c>
      <c r="H151" s="69">
        <f t="shared" si="28"/>
        <v>0</v>
      </c>
      <c r="I151" s="50">
        <f t="shared" si="30"/>
        <v>0</v>
      </c>
      <c r="J151" s="50">
        <f t="shared" si="26"/>
        <v>0</v>
      </c>
      <c r="K151" s="51">
        <f>K152+K153</f>
        <v>0</v>
      </c>
    </row>
    <row r="152" spans="1:13" s="8" customFormat="1" ht="15" customHeight="1" x14ac:dyDescent="0.2">
      <c r="A152" s="85" t="s">
        <v>305</v>
      </c>
      <c r="B152" s="86" t="s">
        <v>306</v>
      </c>
      <c r="C152" s="38"/>
      <c r="D152" s="58"/>
      <c r="E152" s="87"/>
      <c r="F152" s="88"/>
      <c r="G152" s="88"/>
      <c r="H152" s="69">
        <f t="shared" si="28"/>
        <v>0</v>
      </c>
      <c r="I152" s="88"/>
      <c r="J152" s="88">
        <f t="shared" si="26"/>
        <v>0</v>
      </c>
      <c r="K152" s="89"/>
      <c r="L152" s="62"/>
    </row>
    <row r="153" spans="1:13" s="8" customFormat="1" ht="18" customHeight="1" x14ac:dyDescent="0.2">
      <c r="A153" s="52" t="s">
        <v>307</v>
      </c>
      <c r="B153" s="53" t="s">
        <v>308</v>
      </c>
      <c r="C153" s="38"/>
      <c r="D153" s="58"/>
      <c r="E153" s="49"/>
      <c r="F153" s="50"/>
      <c r="G153" s="50"/>
      <c r="H153" s="69">
        <f t="shared" si="28"/>
        <v>0</v>
      </c>
      <c r="I153" s="50"/>
      <c r="J153" s="50">
        <f t="shared" si="26"/>
        <v>0</v>
      </c>
      <c r="K153" s="51"/>
      <c r="L153" s="62"/>
      <c r="M153" s="62"/>
    </row>
    <row r="154" spans="1:13" s="8" customFormat="1" ht="17.25" customHeight="1" x14ac:dyDescent="0.2">
      <c r="A154" s="90" t="s">
        <v>309</v>
      </c>
      <c r="B154" s="55" t="s">
        <v>310</v>
      </c>
      <c r="C154" s="38">
        <f>C155</f>
        <v>0</v>
      </c>
      <c r="D154" s="64">
        <f t="shared" ref="D154:I154" si="31">D155</f>
        <v>0</v>
      </c>
      <c r="E154" s="49">
        <f t="shared" si="31"/>
        <v>0</v>
      </c>
      <c r="F154" s="50">
        <f t="shared" si="31"/>
        <v>0</v>
      </c>
      <c r="G154" s="50">
        <f t="shared" si="31"/>
        <v>0</v>
      </c>
      <c r="H154" s="69">
        <f t="shared" si="28"/>
        <v>0</v>
      </c>
      <c r="I154" s="50">
        <f t="shared" si="31"/>
        <v>0</v>
      </c>
      <c r="J154" s="50">
        <f t="shared" si="26"/>
        <v>0</v>
      </c>
      <c r="K154" s="51">
        <f>K155</f>
        <v>0</v>
      </c>
    </row>
    <row r="155" spans="1:13" s="8" customFormat="1" ht="17.25" customHeight="1" x14ac:dyDescent="0.2">
      <c r="A155" s="91" t="s">
        <v>311</v>
      </c>
      <c r="B155" s="55" t="s">
        <v>312</v>
      </c>
      <c r="C155" s="38">
        <f>C156+C157+C158+C159+C160</f>
        <v>0</v>
      </c>
      <c r="D155" s="64">
        <f t="shared" ref="D155:I155" si="32">D156+D157+D158+D159+D160</f>
        <v>0</v>
      </c>
      <c r="E155" s="49">
        <f t="shared" si="32"/>
        <v>0</v>
      </c>
      <c r="F155" s="50">
        <f t="shared" si="32"/>
        <v>0</v>
      </c>
      <c r="G155" s="50">
        <f t="shared" si="32"/>
        <v>0</v>
      </c>
      <c r="H155" s="69">
        <f t="shared" si="28"/>
        <v>0</v>
      </c>
      <c r="I155" s="50">
        <f t="shared" si="32"/>
        <v>0</v>
      </c>
      <c r="J155" s="50">
        <f t="shared" si="26"/>
        <v>0</v>
      </c>
      <c r="K155" s="51">
        <f>K156+K157+K158+K159+K160</f>
        <v>0</v>
      </c>
    </row>
    <row r="156" spans="1:13" s="8" customFormat="1" ht="17.25" customHeight="1" x14ac:dyDescent="0.2">
      <c r="A156" s="45" t="s">
        <v>313</v>
      </c>
      <c r="B156" s="53" t="s">
        <v>314</v>
      </c>
      <c r="C156" s="38"/>
      <c r="D156" s="58"/>
      <c r="E156" s="49"/>
      <c r="F156" s="50"/>
      <c r="G156" s="50"/>
      <c r="H156" s="69">
        <f t="shared" si="28"/>
        <v>0</v>
      </c>
      <c r="I156" s="50"/>
      <c r="J156" s="50">
        <f t="shared" si="26"/>
        <v>0</v>
      </c>
      <c r="K156" s="51"/>
    </row>
    <row r="157" spans="1:13" s="8" customFormat="1" ht="17.25" customHeight="1" x14ac:dyDescent="0.2">
      <c r="A157" s="45" t="s">
        <v>315</v>
      </c>
      <c r="B157" s="53" t="s">
        <v>316</v>
      </c>
      <c r="C157" s="38"/>
      <c r="D157" s="58"/>
      <c r="E157" s="49"/>
      <c r="F157" s="50"/>
      <c r="G157" s="50"/>
      <c r="H157" s="69">
        <f t="shared" si="28"/>
        <v>0</v>
      </c>
      <c r="I157" s="50"/>
      <c r="J157" s="50">
        <f t="shared" si="26"/>
        <v>0</v>
      </c>
      <c r="K157" s="51"/>
    </row>
    <row r="158" spans="1:13" s="8" customFormat="1" ht="17.25" customHeight="1" x14ac:dyDescent="0.2">
      <c r="A158" s="45" t="s">
        <v>317</v>
      </c>
      <c r="B158" s="53" t="s">
        <v>318</v>
      </c>
      <c r="C158" s="38"/>
      <c r="D158" s="58"/>
      <c r="E158" s="49"/>
      <c r="F158" s="50"/>
      <c r="G158" s="50"/>
      <c r="H158" s="69">
        <f t="shared" si="28"/>
        <v>0</v>
      </c>
      <c r="I158" s="50"/>
      <c r="J158" s="50">
        <f t="shared" si="26"/>
        <v>0</v>
      </c>
      <c r="K158" s="51"/>
    </row>
    <row r="159" spans="1:13" s="8" customFormat="1" ht="17.25" customHeight="1" x14ac:dyDescent="0.2">
      <c r="A159" s="45" t="s">
        <v>319</v>
      </c>
      <c r="B159" s="53" t="s">
        <v>320</v>
      </c>
      <c r="C159" s="38"/>
      <c r="D159" s="58"/>
      <c r="E159" s="49"/>
      <c r="F159" s="50"/>
      <c r="G159" s="50"/>
      <c r="H159" s="69">
        <f t="shared" si="28"/>
        <v>0</v>
      </c>
      <c r="I159" s="50"/>
      <c r="J159" s="50">
        <f t="shared" si="26"/>
        <v>0</v>
      </c>
      <c r="K159" s="51"/>
    </row>
    <row r="160" spans="1:13" s="8" customFormat="1" ht="17.25" customHeight="1" x14ac:dyDescent="0.2">
      <c r="A160" s="92" t="s">
        <v>321</v>
      </c>
      <c r="B160" s="80" t="s">
        <v>322</v>
      </c>
      <c r="C160" s="38"/>
      <c r="D160" s="58"/>
      <c r="E160" s="49"/>
      <c r="F160" s="50"/>
      <c r="G160" s="50"/>
      <c r="H160" s="69">
        <f t="shared" si="28"/>
        <v>0</v>
      </c>
      <c r="I160" s="50"/>
      <c r="J160" s="50">
        <f t="shared" si="26"/>
        <v>0</v>
      </c>
      <c r="K160" s="51"/>
    </row>
    <row r="161" spans="1:11" s="8" customFormat="1" ht="36" customHeight="1" x14ac:dyDescent="0.2">
      <c r="A161" s="93" t="s">
        <v>323</v>
      </c>
      <c r="B161" s="94" t="s">
        <v>324</v>
      </c>
      <c r="C161" s="38">
        <f t="shared" ref="C161:I161" si="33">SUM(C162:C175)</f>
        <v>0</v>
      </c>
      <c r="D161" s="64">
        <f t="shared" si="33"/>
        <v>0</v>
      </c>
      <c r="E161" s="95">
        <f t="shared" si="33"/>
        <v>60000</v>
      </c>
      <c r="F161" s="95">
        <f t="shared" si="33"/>
        <v>30000</v>
      </c>
      <c r="G161" s="95">
        <f t="shared" si="33"/>
        <v>24360</v>
      </c>
      <c r="H161" s="95">
        <f t="shared" si="33"/>
        <v>24360</v>
      </c>
      <c r="I161" s="95">
        <f t="shared" si="33"/>
        <v>20826</v>
      </c>
      <c r="J161" s="73">
        <f t="shared" si="26"/>
        <v>3534</v>
      </c>
      <c r="K161" s="74">
        <f>SUM(K162:K175)</f>
        <v>21101</v>
      </c>
    </row>
    <row r="162" spans="1:11" s="8" customFormat="1" ht="13.5" customHeight="1" x14ac:dyDescent="0.2">
      <c r="A162" s="52" t="s">
        <v>325</v>
      </c>
      <c r="B162" s="55" t="s">
        <v>326</v>
      </c>
      <c r="C162" s="38"/>
      <c r="D162" s="64"/>
      <c r="E162" s="49"/>
      <c r="F162" s="50"/>
      <c r="G162" s="69"/>
      <c r="H162" s="69"/>
      <c r="I162" s="69"/>
      <c r="J162" s="69">
        <f t="shared" si="26"/>
        <v>0</v>
      </c>
      <c r="K162" s="70"/>
    </row>
    <row r="163" spans="1:11" s="8" customFormat="1" ht="17.25" customHeight="1" x14ac:dyDescent="0.2">
      <c r="A163" s="45" t="s">
        <v>327</v>
      </c>
      <c r="B163" s="55" t="s">
        <v>328</v>
      </c>
      <c r="C163" s="38"/>
      <c r="D163" s="64"/>
      <c r="E163" s="49"/>
      <c r="F163" s="50"/>
      <c r="G163" s="69"/>
      <c r="H163" s="69"/>
      <c r="I163" s="69"/>
      <c r="J163" s="69">
        <f t="shared" si="26"/>
        <v>0</v>
      </c>
      <c r="K163" s="70"/>
    </row>
    <row r="164" spans="1:11" s="8" customFormat="1" ht="17.25" customHeight="1" x14ac:dyDescent="0.2">
      <c r="A164" s="45" t="s">
        <v>329</v>
      </c>
      <c r="B164" s="55" t="s">
        <v>330</v>
      </c>
      <c r="C164" s="38"/>
      <c r="D164" s="64"/>
      <c r="E164" s="49"/>
      <c r="F164" s="62"/>
      <c r="G164" s="69"/>
      <c r="H164" s="69"/>
      <c r="I164" s="69"/>
      <c r="J164" s="69">
        <f t="shared" si="26"/>
        <v>0</v>
      </c>
      <c r="K164" s="70"/>
    </row>
    <row r="165" spans="1:11" s="8" customFormat="1" ht="17.25" customHeight="1" x14ac:dyDescent="0.2">
      <c r="A165" s="45" t="s">
        <v>331</v>
      </c>
      <c r="B165" s="55" t="s">
        <v>332</v>
      </c>
      <c r="C165" s="38"/>
      <c r="D165" s="64"/>
      <c r="E165" s="49"/>
      <c r="F165" s="50"/>
      <c r="G165" s="69"/>
      <c r="H165" s="69"/>
      <c r="I165" s="69"/>
      <c r="J165" s="69">
        <f t="shared" si="26"/>
        <v>0</v>
      </c>
      <c r="K165" s="70"/>
    </row>
    <row r="166" spans="1:11" s="8" customFormat="1" ht="15.6" customHeight="1" x14ac:dyDescent="0.2">
      <c r="A166" s="45" t="s">
        <v>333</v>
      </c>
      <c r="B166" s="55" t="s">
        <v>334</v>
      </c>
      <c r="C166" s="38"/>
      <c r="D166" s="64"/>
      <c r="E166" s="49"/>
      <c r="F166" s="50"/>
      <c r="G166" s="69"/>
      <c r="H166" s="69"/>
      <c r="I166" s="69"/>
      <c r="J166" s="69">
        <f t="shared" si="26"/>
        <v>0</v>
      </c>
      <c r="K166" s="70"/>
    </row>
    <row r="167" spans="1:11" s="8" customFormat="1" ht="17.25" customHeight="1" x14ac:dyDescent="0.2">
      <c r="A167" s="45" t="s">
        <v>335</v>
      </c>
      <c r="B167" s="55" t="s">
        <v>336</v>
      </c>
      <c r="C167" s="38"/>
      <c r="D167" s="64"/>
      <c r="E167" s="49"/>
      <c r="F167" s="50"/>
      <c r="G167" s="69"/>
      <c r="H167" s="69"/>
      <c r="I167" s="69"/>
      <c r="J167" s="69">
        <f t="shared" si="26"/>
        <v>0</v>
      </c>
      <c r="K167" s="70"/>
    </row>
    <row r="168" spans="1:11" s="8" customFormat="1" ht="15.75" customHeight="1" x14ac:dyDescent="0.2">
      <c r="A168" s="45" t="s">
        <v>337</v>
      </c>
      <c r="B168" s="55" t="s">
        <v>338</v>
      </c>
      <c r="C168" s="38"/>
      <c r="D168" s="64"/>
      <c r="E168" s="49"/>
      <c r="F168" s="50"/>
      <c r="G168" s="69"/>
      <c r="H168" s="69"/>
      <c r="I168" s="69"/>
      <c r="J168" s="69">
        <f t="shared" si="26"/>
        <v>0</v>
      </c>
      <c r="K168" s="70"/>
    </row>
    <row r="169" spans="1:11" s="8" customFormat="1" ht="24.75" customHeight="1" x14ac:dyDescent="0.2">
      <c r="A169" s="71" t="s">
        <v>339</v>
      </c>
      <c r="B169" s="55" t="s">
        <v>340</v>
      </c>
      <c r="C169" s="38"/>
      <c r="D169" s="64"/>
      <c r="E169" s="49"/>
      <c r="F169" s="50"/>
      <c r="G169" s="69"/>
      <c r="H169" s="69"/>
      <c r="I169" s="69"/>
      <c r="J169" s="69">
        <f t="shared" si="26"/>
        <v>0</v>
      </c>
      <c r="K169" s="70"/>
    </row>
    <row r="170" spans="1:11" s="8" customFormat="1" ht="13.5" customHeight="1" x14ac:dyDescent="0.2">
      <c r="A170" s="45" t="s">
        <v>341</v>
      </c>
      <c r="B170" s="55" t="s">
        <v>342</v>
      </c>
      <c r="C170" s="38"/>
      <c r="D170" s="64"/>
      <c r="E170" s="49"/>
      <c r="F170" s="50"/>
      <c r="G170" s="69"/>
      <c r="H170" s="69"/>
      <c r="I170" s="69"/>
      <c r="J170" s="69">
        <f t="shared" si="26"/>
        <v>0</v>
      </c>
      <c r="K170" s="70"/>
    </row>
    <row r="171" spans="1:11" s="8" customFormat="1" ht="15" customHeight="1" x14ac:dyDescent="0.2">
      <c r="A171" s="71" t="s">
        <v>343</v>
      </c>
      <c r="B171" s="55" t="s">
        <v>344</v>
      </c>
      <c r="C171" s="38"/>
      <c r="D171" s="64"/>
      <c r="E171" s="49"/>
      <c r="F171" s="50"/>
      <c r="G171" s="69"/>
      <c r="H171" s="69"/>
      <c r="I171" s="69"/>
      <c r="J171" s="69">
        <f t="shared" si="26"/>
        <v>0</v>
      </c>
      <c r="K171" s="70"/>
    </row>
    <row r="172" spans="1:11" s="8" customFormat="1" ht="15" customHeight="1" x14ac:dyDescent="0.2">
      <c r="A172" s="71" t="s">
        <v>345</v>
      </c>
      <c r="B172" s="55" t="s">
        <v>346</v>
      </c>
      <c r="C172" s="38"/>
      <c r="D172" s="64"/>
      <c r="E172" s="49"/>
      <c r="F172" s="50"/>
      <c r="G172" s="69"/>
      <c r="H172" s="69"/>
      <c r="I172" s="69"/>
      <c r="J172" s="69">
        <f t="shared" si="26"/>
        <v>0</v>
      </c>
      <c r="K172" s="70"/>
    </row>
    <row r="173" spans="1:11" s="8" customFormat="1" ht="15.75" customHeight="1" x14ac:dyDescent="0.2">
      <c r="A173" s="96" t="s">
        <v>347</v>
      </c>
      <c r="B173" s="55" t="s">
        <v>348</v>
      </c>
      <c r="C173" s="38"/>
      <c r="D173" s="64"/>
      <c r="E173" s="49"/>
      <c r="F173" s="50"/>
      <c r="G173" s="69"/>
      <c r="H173" s="69"/>
      <c r="I173" s="69"/>
      <c r="J173" s="69">
        <f t="shared" si="26"/>
        <v>0</v>
      </c>
      <c r="K173" s="70"/>
    </row>
    <row r="174" spans="1:11" s="8" customFormat="1" ht="15.75" customHeight="1" x14ac:dyDescent="0.2">
      <c r="A174" s="97" t="s">
        <v>349</v>
      </c>
      <c r="B174" s="55" t="s">
        <v>350</v>
      </c>
      <c r="C174" s="38"/>
      <c r="D174" s="64"/>
      <c r="E174" s="49">
        <v>60000</v>
      </c>
      <c r="F174" s="50">
        <v>30000</v>
      </c>
      <c r="G174" s="69">
        <v>24360</v>
      </c>
      <c r="H174" s="69">
        <f>G174</f>
        <v>24360</v>
      </c>
      <c r="I174" s="69">
        <v>20826</v>
      </c>
      <c r="J174" s="69">
        <f t="shared" si="26"/>
        <v>3534</v>
      </c>
      <c r="K174" s="70">
        <v>21101</v>
      </c>
    </row>
    <row r="175" spans="1:11" s="8" customFormat="1" ht="15.75" customHeight="1" x14ac:dyDescent="0.2">
      <c r="A175" s="98" t="s">
        <v>351</v>
      </c>
      <c r="B175" s="55" t="s">
        <v>352</v>
      </c>
      <c r="C175" s="38"/>
      <c r="D175" s="64"/>
      <c r="E175" s="49"/>
      <c r="F175" s="50"/>
      <c r="G175" s="50"/>
      <c r="H175" s="50"/>
      <c r="I175" s="50"/>
      <c r="J175" s="50">
        <f t="shared" si="26"/>
        <v>0</v>
      </c>
      <c r="K175" s="51"/>
    </row>
    <row r="176" spans="1:11" s="8" customFormat="1" ht="18.75" customHeight="1" x14ac:dyDescent="0.2">
      <c r="A176" s="54" t="s">
        <v>353</v>
      </c>
      <c r="B176" s="99" t="s">
        <v>354</v>
      </c>
      <c r="C176" s="38">
        <f>C177+C180</f>
        <v>0</v>
      </c>
      <c r="D176" s="100">
        <f t="shared" ref="D176:I176" si="34">D177+D180</f>
        <v>0</v>
      </c>
      <c r="E176" s="49">
        <f t="shared" si="34"/>
        <v>0</v>
      </c>
      <c r="F176" s="50">
        <f t="shared" si="34"/>
        <v>0</v>
      </c>
      <c r="G176" s="50">
        <f t="shared" si="34"/>
        <v>0</v>
      </c>
      <c r="H176" s="50">
        <f t="shared" si="34"/>
        <v>0</v>
      </c>
      <c r="I176" s="50">
        <f t="shared" si="34"/>
        <v>0</v>
      </c>
      <c r="J176" s="50">
        <f t="shared" si="26"/>
        <v>0</v>
      </c>
      <c r="K176" s="51">
        <f>K177+K180</f>
        <v>0</v>
      </c>
    </row>
    <row r="177" spans="1:11" s="8" customFormat="1" ht="21.6" customHeight="1" x14ac:dyDescent="0.2">
      <c r="A177" s="54" t="s">
        <v>355</v>
      </c>
      <c r="B177" s="55" t="s">
        <v>356</v>
      </c>
      <c r="C177" s="38">
        <f>C178+C179</f>
        <v>0</v>
      </c>
      <c r="D177" s="64">
        <f t="shared" ref="D177:I177" si="35">D178+D179</f>
        <v>0</v>
      </c>
      <c r="E177" s="49">
        <f t="shared" si="35"/>
        <v>0</v>
      </c>
      <c r="F177" s="50">
        <f t="shared" si="35"/>
        <v>0</v>
      </c>
      <c r="G177" s="50">
        <f t="shared" si="35"/>
        <v>0</v>
      </c>
      <c r="H177" s="50">
        <f t="shared" si="35"/>
        <v>0</v>
      </c>
      <c r="I177" s="50">
        <f t="shared" si="35"/>
        <v>0</v>
      </c>
      <c r="J177" s="50">
        <f t="shared" si="26"/>
        <v>0</v>
      </c>
      <c r="K177" s="51">
        <f>K178+K179</f>
        <v>0</v>
      </c>
    </row>
    <row r="178" spans="1:11" s="8" customFormat="1" ht="25.5" x14ac:dyDescent="0.2">
      <c r="A178" s="76" t="s">
        <v>357</v>
      </c>
      <c r="B178" s="55" t="s">
        <v>358</v>
      </c>
      <c r="C178" s="38"/>
      <c r="D178" s="64"/>
      <c r="E178" s="49"/>
      <c r="F178" s="50"/>
      <c r="G178" s="50"/>
      <c r="H178" s="50"/>
      <c r="I178" s="50"/>
      <c r="J178" s="50">
        <f t="shared" si="26"/>
        <v>0</v>
      </c>
      <c r="K178" s="51"/>
    </row>
    <row r="179" spans="1:11" s="8" customFormat="1" ht="15" customHeight="1" x14ac:dyDescent="0.2">
      <c r="A179" s="83" t="s">
        <v>359</v>
      </c>
      <c r="B179" s="55" t="s">
        <v>360</v>
      </c>
      <c r="C179" s="38"/>
      <c r="D179" s="64"/>
      <c r="E179" s="49"/>
      <c r="F179" s="50"/>
      <c r="G179" s="50"/>
      <c r="H179" s="50"/>
      <c r="I179" s="50"/>
      <c r="J179" s="50">
        <f t="shared" si="26"/>
        <v>0</v>
      </c>
      <c r="K179" s="51"/>
    </row>
    <row r="180" spans="1:11" s="8" customFormat="1" ht="19.350000000000001" customHeight="1" x14ac:dyDescent="0.2">
      <c r="A180" s="42" t="s">
        <v>361</v>
      </c>
      <c r="B180" s="55" t="s">
        <v>362</v>
      </c>
      <c r="C180" s="38">
        <f>C181+C186+C190</f>
        <v>0</v>
      </c>
      <c r="D180" s="67">
        <f t="shared" ref="D180:I180" si="36">D181+D186+D190</f>
        <v>0</v>
      </c>
      <c r="E180" s="49">
        <f t="shared" si="36"/>
        <v>0</v>
      </c>
      <c r="F180" s="50">
        <f t="shared" si="36"/>
        <v>0</v>
      </c>
      <c r="G180" s="50">
        <f t="shared" si="36"/>
        <v>0</v>
      </c>
      <c r="H180" s="50">
        <f t="shared" si="36"/>
        <v>0</v>
      </c>
      <c r="I180" s="50">
        <f t="shared" si="36"/>
        <v>0</v>
      </c>
      <c r="J180" s="50">
        <f t="shared" si="26"/>
        <v>0</v>
      </c>
      <c r="K180" s="51">
        <f>K181+K186+K190</f>
        <v>0</v>
      </c>
    </row>
    <row r="181" spans="1:11" s="8" customFormat="1" x14ac:dyDescent="0.2">
      <c r="A181" s="90" t="s">
        <v>363</v>
      </c>
      <c r="B181" s="55" t="s">
        <v>364</v>
      </c>
      <c r="C181" s="38">
        <f>C182+C183+C184+C185</f>
        <v>0</v>
      </c>
      <c r="D181" s="64">
        <f t="shared" ref="D181:I181" si="37">D182+D183+D184+D185</f>
        <v>0</v>
      </c>
      <c r="E181" s="49">
        <f t="shared" si="37"/>
        <v>0</v>
      </c>
      <c r="F181" s="50">
        <f t="shared" si="37"/>
        <v>0</v>
      </c>
      <c r="G181" s="50">
        <f t="shared" si="37"/>
        <v>0</v>
      </c>
      <c r="H181" s="50">
        <f t="shared" si="37"/>
        <v>0</v>
      </c>
      <c r="I181" s="50">
        <f t="shared" si="37"/>
        <v>0</v>
      </c>
      <c r="J181" s="50">
        <f t="shared" si="26"/>
        <v>0</v>
      </c>
      <c r="K181" s="51">
        <f>K182+K183+K184+K185</f>
        <v>0</v>
      </c>
    </row>
    <row r="182" spans="1:11" s="8" customFormat="1" x14ac:dyDescent="0.2">
      <c r="A182" s="45" t="s">
        <v>365</v>
      </c>
      <c r="B182" s="53" t="s">
        <v>366</v>
      </c>
      <c r="C182" s="38"/>
      <c r="D182" s="58"/>
      <c r="E182" s="49"/>
      <c r="F182" s="50"/>
      <c r="G182" s="50"/>
      <c r="H182" s="50"/>
      <c r="I182" s="50"/>
      <c r="J182" s="50">
        <f t="shared" si="26"/>
        <v>0</v>
      </c>
      <c r="K182" s="51"/>
    </row>
    <row r="183" spans="1:11" s="8" customFormat="1" x14ac:dyDescent="0.2">
      <c r="A183" s="45" t="s">
        <v>367</v>
      </c>
      <c r="B183" s="53" t="s">
        <v>368</v>
      </c>
      <c r="C183" s="38"/>
      <c r="D183" s="58"/>
      <c r="E183" s="49"/>
      <c r="F183" s="50"/>
      <c r="G183" s="50"/>
      <c r="H183" s="50"/>
      <c r="I183" s="50"/>
      <c r="J183" s="50">
        <f t="shared" si="26"/>
        <v>0</v>
      </c>
      <c r="K183" s="51"/>
    </row>
    <row r="184" spans="1:11" s="8" customFormat="1" x14ac:dyDescent="0.2">
      <c r="A184" s="45" t="s">
        <v>369</v>
      </c>
      <c r="B184" s="53" t="s">
        <v>370</v>
      </c>
      <c r="C184" s="38"/>
      <c r="D184" s="58"/>
      <c r="E184" s="49"/>
      <c r="F184" s="50"/>
      <c r="G184" s="50"/>
      <c r="H184" s="50"/>
      <c r="I184" s="50"/>
      <c r="J184" s="50">
        <f t="shared" si="26"/>
        <v>0</v>
      </c>
      <c r="K184" s="51"/>
    </row>
    <row r="185" spans="1:11" s="8" customFormat="1" x14ac:dyDescent="0.2">
      <c r="A185" s="45" t="s">
        <v>371</v>
      </c>
      <c r="B185" s="53" t="s">
        <v>372</v>
      </c>
      <c r="C185" s="38"/>
      <c r="D185" s="58"/>
      <c r="E185" s="49"/>
      <c r="F185" s="50"/>
      <c r="G185" s="50"/>
      <c r="H185" s="50"/>
      <c r="I185" s="50"/>
      <c r="J185" s="50">
        <f t="shared" si="26"/>
        <v>0</v>
      </c>
      <c r="K185" s="51"/>
    </row>
    <row r="186" spans="1:11" s="8" customFormat="1" x14ac:dyDescent="0.2">
      <c r="A186" s="90" t="s">
        <v>373</v>
      </c>
      <c r="B186" s="55" t="s">
        <v>374</v>
      </c>
      <c r="C186" s="38">
        <f>C187+C188+C189</f>
        <v>0</v>
      </c>
      <c r="D186" s="64">
        <f t="shared" ref="D186:I186" si="38">D187+D188+D189</f>
        <v>0</v>
      </c>
      <c r="E186" s="49">
        <f t="shared" si="38"/>
        <v>0</v>
      </c>
      <c r="F186" s="50">
        <f t="shared" si="38"/>
        <v>0</v>
      </c>
      <c r="G186" s="50">
        <f t="shared" si="38"/>
        <v>0</v>
      </c>
      <c r="H186" s="50">
        <f t="shared" si="38"/>
        <v>0</v>
      </c>
      <c r="I186" s="50">
        <f t="shared" si="38"/>
        <v>0</v>
      </c>
      <c r="J186" s="50">
        <f t="shared" si="26"/>
        <v>0</v>
      </c>
      <c r="K186" s="51">
        <f>K187+K188+K189</f>
        <v>0</v>
      </c>
    </row>
    <row r="187" spans="1:11" s="8" customFormat="1" x14ac:dyDescent="0.2">
      <c r="A187" s="45" t="s">
        <v>375</v>
      </c>
      <c r="B187" s="53" t="s">
        <v>376</v>
      </c>
      <c r="C187" s="38"/>
      <c r="D187" s="58"/>
      <c r="E187" s="49"/>
      <c r="F187" s="50"/>
      <c r="G187" s="50"/>
      <c r="H187" s="50"/>
      <c r="I187" s="50"/>
      <c r="J187" s="50">
        <f t="shared" si="26"/>
        <v>0</v>
      </c>
      <c r="K187" s="51"/>
    </row>
    <row r="188" spans="1:11" s="8" customFormat="1" ht="15" customHeight="1" x14ac:dyDescent="0.2">
      <c r="A188" s="45" t="s">
        <v>377</v>
      </c>
      <c r="B188" s="53" t="s">
        <v>378</v>
      </c>
      <c r="C188" s="38"/>
      <c r="D188" s="58"/>
      <c r="E188" s="49"/>
      <c r="F188" s="50"/>
      <c r="G188" s="50"/>
      <c r="H188" s="50"/>
      <c r="I188" s="50"/>
      <c r="J188" s="50">
        <f t="shared" si="26"/>
        <v>0</v>
      </c>
      <c r="K188" s="51"/>
    </row>
    <row r="189" spans="1:11" s="8" customFormat="1" ht="15.75" customHeight="1" x14ac:dyDescent="0.2">
      <c r="A189" s="45" t="s">
        <v>379</v>
      </c>
      <c r="B189" s="80" t="s">
        <v>380</v>
      </c>
      <c r="C189" s="38"/>
      <c r="D189" s="101"/>
      <c r="E189" s="49"/>
      <c r="F189" s="50"/>
      <c r="G189" s="50"/>
      <c r="H189" s="50"/>
      <c r="I189" s="50"/>
      <c r="J189" s="50">
        <f t="shared" si="26"/>
        <v>0</v>
      </c>
      <c r="K189" s="51"/>
    </row>
    <row r="190" spans="1:11" s="8" customFormat="1" ht="15.75" customHeight="1" x14ac:dyDescent="0.2">
      <c r="A190" s="102" t="s">
        <v>381</v>
      </c>
      <c r="B190" s="55" t="s">
        <v>382</v>
      </c>
      <c r="C190" s="38"/>
      <c r="D190" s="101"/>
      <c r="E190" s="103"/>
      <c r="F190" s="104"/>
      <c r="G190" s="104"/>
      <c r="H190" s="104"/>
      <c r="I190" s="104"/>
      <c r="J190" s="104">
        <f t="shared" si="26"/>
        <v>0</v>
      </c>
      <c r="K190" s="51"/>
    </row>
    <row r="191" spans="1:11" s="8" customFormat="1" ht="29.25" customHeight="1" x14ac:dyDescent="0.2">
      <c r="A191" s="105" t="s">
        <v>383</v>
      </c>
      <c r="B191" s="55" t="s">
        <v>384</v>
      </c>
      <c r="C191" s="56">
        <f>C192</f>
        <v>0</v>
      </c>
      <c r="D191" s="106">
        <f t="shared" ref="D191:I192" si="39">D192</f>
        <v>0</v>
      </c>
      <c r="E191" s="107">
        <f t="shared" si="39"/>
        <v>0</v>
      </c>
      <c r="F191" s="108">
        <f t="shared" si="39"/>
        <v>0</v>
      </c>
      <c r="G191" s="108">
        <f t="shared" si="39"/>
        <v>0</v>
      </c>
      <c r="H191" s="108">
        <f t="shared" si="39"/>
        <v>0</v>
      </c>
      <c r="I191" s="108">
        <f t="shared" si="39"/>
        <v>-40019</v>
      </c>
      <c r="J191" s="108">
        <f t="shared" si="26"/>
        <v>40019</v>
      </c>
      <c r="K191" s="66">
        <f>K192</f>
        <v>0</v>
      </c>
    </row>
    <row r="192" spans="1:11" s="8" customFormat="1" ht="20.25" customHeight="1" x14ac:dyDescent="0.2">
      <c r="A192" s="90" t="s">
        <v>385</v>
      </c>
      <c r="B192" s="55" t="s">
        <v>386</v>
      </c>
      <c r="C192" s="56">
        <f>C193</f>
        <v>0</v>
      </c>
      <c r="D192" s="106">
        <f t="shared" si="39"/>
        <v>0</v>
      </c>
      <c r="E192" s="107">
        <f t="shared" si="39"/>
        <v>0</v>
      </c>
      <c r="F192" s="108">
        <f t="shared" si="39"/>
        <v>0</v>
      </c>
      <c r="G192" s="108">
        <f t="shared" si="39"/>
        <v>0</v>
      </c>
      <c r="H192" s="108">
        <f t="shared" si="39"/>
        <v>0</v>
      </c>
      <c r="I192" s="108">
        <f t="shared" si="39"/>
        <v>-40019</v>
      </c>
      <c r="J192" s="108">
        <f t="shared" si="26"/>
        <v>40019</v>
      </c>
      <c r="K192" s="66">
        <f>K193</f>
        <v>0</v>
      </c>
    </row>
    <row r="193" spans="1:11" s="8" customFormat="1" ht="27" customHeight="1" x14ac:dyDescent="0.2">
      <c r="A193" s="71" t="s">
        <v>387</v>
      </c>
      <c r="B193" s="53" t="s">
        <v>388</v>
      </c>
      <c r="C193" s="38"/>
      <c r="D193" s="101"/>
      <c r="E193" s="103">
        <v>0</v>
      </c>
      <c r="F193" s="109"/>
      <c r="G193" s="109"/>
      <c r="H193" s="109"/>
      <c r="I193" s="109">
        <v>-40019</v>
      </c>
      <c r="J193" s="109">
        <f t="shared" si="26"/>
        <v>40019</v>
      </c>
      <c r="K193" s="70"/>
    </row>
    <row r="194" spans="1:11" s="8" customFormat="1" ht="18" customHeight="1" x14ac:dyDescent="0.2">
      <c r="A194" s="110" t="s">
        <v>389</v>
      </c>
      <c r="B194" s="111" t="s">
        <v>390</v>
      </c>
      <c r="C194" s="38"/>
      <c r="D194" s="64"/>
      <c r="E194" s="103"/>
      <c r="F194" s="104"/>
      <c r="G194" s="104"/>
      <c r="H194" s="104"/>
      <c r="I194" s="104"/>
      <c r="J194" s="104">
        <f t="shared" si="26"/>
        <v>0</v>
      </c>
      <c r="K194" s="51"/>
    </row>
    <row r="195" spans="1:11" s="8" customFormat="1" ht="15.75" customHeight="1" x14ac:dyDescent="0.2">
      <c r="A195" s="110" t="s">
        <v>391</v>
      </c>
      <c r="B195" s="111" t="s">
        <v>392</v>
      </c>
      <c r="C195" s="38">
        <f>C196</f>
        <v>0</v>
      </c>
      <c r="D195" s="64">
        <f t="shared" ref="D195:I195" si="40">D196</f>
        <v>0</v>
      </c>
      <c r="E195" s="103">
        <f t="shared" si="40"/>
        <v>0</v>
      </c>
      <c r="F195" s="104">
        <f t="shared" si="40"/>
        <v>0</v>
      </c>
      <c r="G195" s="104">
        <f t="shared" si="40"/>
        <v>0</v>
      </c>
      <c r="H195" s="104">
        <f t="shared" si="40"/>
        <v>0</v>
      </c>
      <c r="I195" s="104">
        <f t="shared" si="40"/>
        <v>0</v>
      </c>
      <c r="J195" s="104">
        <f t="shared" si="26"/>
        <v>0</v>
      </c>
      <c r="K195" s="51">
        <f>K196</f>
        <v>0</v>
      </c>
    </row>
    <row r="196" spans="1:11" s="8" customFormat="1" ht="16.149999999999999" customHeight="1" x14ac:dyDescent="0.2">
      <c r="A196" s="110" t="s">
        <v>393</v>
      </c>
      <c r="B196" s="111" t="s">
        <v>394</v>
      </c>
      <c r="C196" s="38"/>
      <c r="D196" s="64"/>
      <c r="E196" s="103"/>
      <c r="F196" s="104"/>
      <c r="G196" s="104"/>
      <c r="H196" s="104"/>
      <c r="I196" s="104"/>
      <c r="J196" s="104">
        <f t="shared" si="26"/>
        <v>0</v>
      </c>
      <c r="K196" s="51"/>
    </row>
    <row r="197" spans="1:11" s="8" customFormat="1" ht="15.75" customHeight="1" x14ac:dyDescent="0.2">
      <c r="A197" s="110" t="s">
        <v>395</v>
      </c>
      <c r="B197" s="111" t="s">
        <v>396</v>
      </c>
      <c r="C197" s="38">
        <f>C198</f>
        <v>0</v>
      </c>
      <c r="D197" s="64">
        <f t="shared" ref="D197:I197" si="41">D198</f>
        <v>0</v>
      </c>
      <c r="E197" s="103">
        <f t="shared" si="41"/>
        <v>0</v>
      </c>
      <c r="F197" s="104">
        <f t="shared" si="41"/>
        <v>0</v>
      </c>
      <c r="G197" s="104">
        <f t="shared" si="41"/>
        <v>0</v>
      </c>
      <c r="H197" s="104">
        <f t="shared" si="41"/>
        <v>0</v>
      </c>
      <c r="I197" s="104">
        <f t="shared" si="41"/>
        <v>0</v>
      </c>
      <c r="J197" s="104">
        <f t="shared" si="26"/>
        <v>0</v>
      </c>
      <c r="K197" s="51">
        <f>K198</f>
        <v>0</v>
      </c>
    </row>
    <row r="198" spans="1:11" s="8" customFormat="1" ht="15.75" customHeight="1" x14ac:dyDescent="0.2">
      <c r="A198" s="110" t="s">
        <v>397</v>
      </c>
      <c r="B198" s="111" t="s">
        <v>398</v>
      </c>
      <c r="C198" s="38"/>
      <c r="D198" s="64"/>
      <c r="E198" s="103"/>
      <c r="F198" s="104"/>
      <c r="G198" s="104"/>
      <c r="H198" s="104"/>
      <c r="I198" s="104"/>
      <c r="J198" s="104">
        <f t="shared" si="26"/>
        <v>0</v>
      </c>
      <c r="K198" s="51"/>
    </row>
    <row r="199" spans="1:11" s="8" customFormat="1" ht="33.75" customHeight="1" x14ac:dyDescent="0.2">
      <c r="A199" s="112" t="s">
        <v>399</v>
      </c>
      <c r="B199" s="113"/>
      <c r="C199" s="38">
        <f t="shared" ref="C199:I199" si="42">C200+C209+C226+C329+C393+C406+C408</f>
        <v>0</v>
      </c>
      <c r="D199" s="114">
        <f t="shared" si="42"/>
        <v>0</v>
      </c>
      <c r="E199" s="108">
        <f t="shared" si="42"/>
        <v>3660000</v>
      </c>
      <c r="F199" s="108">
        <f t="shared" si="42"/>
        <v>2418000</v>
      </c>
      <c r="G199" s="108">
        <f t="shared" si="42"/>
        <v>0</v>
      </c>
      <c r="H199" s="108">
        <f t="shared" si="42"/>
        <v>0</v>
      </c>
      <c r="I199" s="108">
        <f t="shared" si="42"/>
        <v>0</v>
      </c>
      <c r="J199" s="108">
        <f t="shared" si="26"/>
        <v>0</v>
      </c>
      <c r="K199" s="66">
        <f>K200+K209+K226+K329+K393+K406+K408</f>
        <v>19616</v>
      </c>
    </row>
    <row r="200" spans="1:11" s="8" customFormat="1" ht="27" customHeight="1" x14ac:dyDescent="0.2">
      <c r="A200" s="77" t="s">
        <v>400</v>
      </c>
      <c r="B200" s="113">
        <v>51</v>
      </c>
      <c r="C200" s="38">
        <f>C201</f>
        <v>0</v>
      </c>
      <c r="D200" s="114">
        <f t="shared" ref="D200:I200" si="43">D201</f>
        <v>0</v>
      </c>
      <c r="E200" s="103">
        <f t="shared" si="43"/>
        <v>0</v>
      </c>
      <c r="F200" s="104">
        <f t="shared" si="43"/>
        <v>0</v>
      </c>
      <c r="G200" s="104">
        <f t="shared" si="43"/>
        <v>0</v>
      </c>
      <c r="H200" s="104">
        <f t="shared" si="43"/>
        <v>0</v>
      </c>
      <c r="I200" s="104">
        <f t="shared" si="43"/>
        <v>0</v>
      </c>
      <c r="J200" s="104">
        <f t="shared" si="26"/>
        <v>0</v>
      </c>
      <c r="K200" s="115">
        <f>K201</f>
        <v>0</v>
      </c>
    </row>
    <row r="201" spans="1:11" s="8" customFormat="1" ht="26.25" customHeight="1" x14ac:dyDescent="0.2">
      <c r="A201" s="116" t="s">
        <v>401</v>
      </c>
      <c r="B201" s="55" t="s">
        <v>402</v>
      </c>
      <c r="C201" s="38">
        <f>C202+C203+C204</f>
        <v>0</v>
      </c>
      <c r="D201" s="114">
        <f t="shared" ref="D201:I201" si="44">D202+D203+D204</f>
        <v>0</v>
      </c>
      <c r="E201" s="49">
        <f t="shared" si="44"/>
        <v>0</v>
      </c>
      <c r="F201" s="104">
        <f t="shared" si="44"/>
        <v>0</v>
      </c>
      <c r="G201" s="104">
        <f t="shared" si="44"/>
        <v>0</v>
      </c>
      <c r="H201" s="104">
        <f t="shared" si="44"/>
        <v>0</v>
      </c>
      <c r="I201" s="104">
        <f t="shared" si="44"/>
        <v>0</v>
      </c>
      <c r="J201" s="104">
        <f t="shared" si="26"/>
        <v>0</v>
      </c>
      <c r="K201" s="115">
        <f>K202+K203+K204</f>
        <v>0</v>
      </c>
    </row>
    <row r="202" spans="1:11" s="8" customFormat="1" ht="16.5" customHeight="1" x14ac:dyDescent="0.2">
      <c r="A202" s="71" t="s">
        <v>403</v>
      </c>
      <c r="B202" s="53" t="s">
        <v>404</v>
      </c>
      <c r="C202" s="38"/>
      <c r="D202" s="114"/>
      <c r="E202" s="49"/>
      <c r="F202" s="104"/>
      <c r="G202" s="104"/>
      <c r="H202" s="104"/>
      <c r="I202" s="104"/>
      <c r="J202" s="104">
        <f t="shared" si="26"/>
        <v>0</v>
      </c>
      <c r="K202" s="115"/>
    </row>
    <row r="203" spans="1:11" s="8" customFormat="1" ht="24.95" customHeight="1" x14ac:dyDescent="0.2">
      <c r="A203" s="117" t="s">
        <v>405</v>
      </c>
      <c r="B203" s="53" t="s">
        <v>406</v>
      </c>
      <c r="C203" s="38"/>
      <c r="D203" s="114"/>
      <c r="E203" s="49"/>
      <c r="F203" s="104"/>
      <c r="G203" s="104"/>
      <c r="H203" s="104"/>
      <c r="I203" s="104"/>
      <c r="J203" s="104">
        <f t="shared" si="26"/>
        <v>0</v>
      </c>
      <c r="K203" s="115"/>
    </row>
    <row r="204" spans="1:11" s="8" customFormat="1" ht="16.7" customHeight="1" x14ac:dyDescent="0.2">
      <c r="A204" s="117" t="s">
        <v>407</v>
      </c>
      <c r="B204" s="53" t="s">
        <v>408</v>
      </c>
      <c r="C204" s="38"/>
      <c r="D204" s="114"/>
      <c r="E204" s="49"/>
      <c r="F204" s="104"/>
      <c r="G204" s="104"/>
      <c r="H204" s="104"/>
      <c r="I204" s="104"/>
      <c r="J204" s="104">
        <f t="shared" si="26"/>
        <v>0</v>
      </c>
      <c r="K204" s="115"/>
    </row>
    <row r="205" spans="1:11" s="8" customFormat="1" ht="51.75" customHeight="1" x14ac:dyDescent="0.2">
      <c r="A205" s="117" t="s">
        <v>409</v>
      </c>
      <c r="B205" s="53" t="s">
        <v>410</v>
      </c>
      <c r="C205" s="38"/>
      <c r="D205" s="114"/>
      <c r="E205" s="49"/>
      <c r="F205" s="104"/>
      <c r="G205" s="104"/>
      <c r="H205" s="104"/>
      <c r="I205" s="104"/>
      <c r="J205" s="104">
        <f t="shared" si="26"/>
        <v>0</v>
      </c>
      <c r="K205" s="115"/>
    </row>
    <row r="206" spans="1:11" s="8" customFormat="1" ht="38.25" customHeight="1" x14ac:dyDescent="0.2">
      <c r="A206" s="117" t="s">
        <v>411</v>
      </c>
      <c r="B206" s="53" t="s">
        <v>412</v>
      </c>
      <c r="C206" s="38"/>
      <c r="D206" s="114"/>
      <c r="E206" s="49"/>
      <c r="F206" s="104"/>
      <c r="G206" s="104"/>
      <c r="H206" s="104"/>
      <c r="I206" s="104"/>
      <c r="J206" s="104">
        <f t="shared" si="26"/>
        <v>0</v>
      </c>
      <c r="K206" s="115"/>
    </row>
    <row r="207" spans="1:11" s="8" customFormat="1" ht="27.75" customHeight="1" x14ac:dyDescent="0.2">
      <c r="A207" s="117" t="s">
        <v>413</v>
      </c>
      <c r="B207" s="53" t="s">
        <v>414</v>
      </c>
      <c r="C207" s="38"/>
      <c r="D207" s="114"/>
      <c r="E207" s="49"/>
      <c r="F207" s="104"/>
      <c r="G207" s="104"/>
      <c r="H207" s="104"/>
      <c r="I207" s="104"/>
      <c r="J207" s="104">
        <f t="shared" si="26"/>
        <v>0</v>
      </c>
      <c r="K207" s="115"/>
    </row>
    <row r="208" spans="1:11" s="8" customFormat="1" ht="16.7" customHeight="1" x14ac:dyDescent="0.2">
      <c r="A208" s="117" t="s">
        <v>415</v>
      </c>
      <c r="B208" s="53" t="s">
        <v>416</v>
      </c>
      <c r="C208" s="38"/>
      <c r="D208" s="114"/>
      <c r="E208" s="49"/>
      <c r="F208" s="104"/>
      <c r="G208" s="104"/>
      <c r="H208" s="104"/>
      <c r="I208" s="104"/>
      <c r="J208" s="104">
        <f t="shared" si="26"/>
        <v>0</v>
      </c>
      <c r="K208" s="115"/>
    </row>
    <row r="209" spans="1:11" s="8" customFormat="1" ht="17.25" customHeight="1" x14ac:dyDescent="0.2">
      <c r="A209" s="81" t="s">
        <v>417</v>
      </c>
      <c r="B209" s="55" t="s">
        <v>418</v>
      </c>
      <c r="C209" s="38">
        <f>C210</f>
        <v>0</v>
      </c>
      <c r="D209" s="114">
        <f t="shared" ref="D209:I209" si="45">D210</f>
        <v>0</v>
      </c>
      <c r="E209" s="49">
        <f t="shared" si="45"/>
        <v>0</v>
      </c>
      <c r="F209" s="104">
        <f t="shared" si="45"/>
        <v>0</v>
      </c>
      <c r="G209" s="104">
        <f t="shared" si="45"/>
        <v>0</v>
      </c>
      <c r="H209" s="104">
        <f t="shared" si="45"/>
        <v>0</v>
      </c>
      <c r="I209" s="104">
        <f t="shared" si="45"/>
        <v>0</v>
      </c>
      <c r="J209" s="104">
        <f t="shared" si="26"/>
        <v>0</v>
      </c>
      <c r="K209" s="115">
        <f>K210</f>
        <v>0</v>
      </c>
    </row>
    <row r="210" spans="1:11" s="8" customFormat="1" ht="39.75" customHeight="1" x14ac:dyDescent="0.2">
      <c r="A210" s="118" t="s">
        <v>419</v>
      </c>
      <c r="B210" s="55" t="s">
        <v>290</v>
      </c>
      <c r="C210" s="38">
        <f>SUM(C211:C225)</f>
        <v>0</v>
      </c>
      <c r="D210" s="38">
        <f t="shared" ref="D210:I210" si="46">SUM(D211:D225)</f>
        <v>0</v>
      </c>
      <c r="E210" s="119">
        <f t="shared" si="46"/>
        <v>0</v>
      </c>
      <c r="F210" s="120">
        <f t="shared" si="46"/>
        <v>0</v>
      </c>
      <c r="G210" s="120">
        <f t="shared" si="46"/>
        <v>0</v>
      </c>
      <c r="H210" s="120">
        <f t="shared" si="46"/>
        <v>0</v>
      </c>
      <c r="I210" s="120">
        <f t="shared" si="46"/>
        <v>0</v>
      </c>
      <c r="J210" s="103">
        <f t="shared" si="26"/>
        <v>0</v>
      </c>
      <c r="K210" s="115">
        <f>SUM(K211:K225)</f>
        <v>0</v>
      </c>
    </row>
    <row r="211" spans="1:11" s="8" customFormat="1" ht="15" customHeight="1" x14ac:dyDescent="0.2">
      <c r="A211" s="52" t="s">
        <v>420</v>
      </c>
      <c r="B211" s="53" t="s">
        <v>421</v>
      </c>
      <c r="C211" s="38"/>
      <c r="D211" s="114"/>
      <c r="E211" s="49"/>
      <c r="F211" s="121"/>
      <c r="G211" s="121"/>
      <c r="H211" s="121"/>
      <c r="I211" s="121"/>
      <c r="J211" s="104">
        <f t="shared" si="26"/>
        <v>0</v>
      </c>
      <c r="K211" s="115"/>
    </row>
    <row r="212" spans="1:11" s="8" customFormat="1" ht="15" customHeight="1" x14ac:dyDescent="0.2">
      <c r="A212" s="52" t="s">
        <v>422</v>
      </c>
      <c r="B212" s="53" t="s">
        <v>423</v>
      </c>
      <c r="C212" s="38"/>
      <c r="D212" s="114"/>
      <c r="E212" s="49"/>
      <c r="F212" s="104"/>
      <c r="G212" s="104"/>
      <c r="H212" s="104"/>
      <c r="I212" s="104"/>
      <c r="J212" s="104">
        <f t="shared" ref="J212:J275" si="47">H212-I212</f>
        <v>0</v>
      </c>
      <c r="K212" s="115"/>
    </row>
    <row r="213" spans="1:11" s="8" customFormat="1" ht="17.25" customHeight="1" x14ac:dyDescent="0.2">
      <c r="A213" s="122" t="s">
        <v>424</v>
      </c>
      <c r="B213" s="53" t="s">
        <v>425</v>
      </c>
      <c r="C213" s="38"/>
      <c r="D213" s="114"/>
      <c r="E213" s="49"/>
      <c r="F213" s="104"/>
      <c r="G213" s="104"/>
      <c r="H213" s="104"/>
      <c r="I213" s="104"/>
      <c r="J213" s="104">
        <f t="shared" si="47"/>
        <v>0</v>
      </c>
      <c r="K213" s="115"/>
    </row>
    <row r="214" spans="1:11" s="8" customFormat="1" ht="14.25" customHeight="1" x14ac:dyDescent="0.2">
      <c r="A214" s="122" t="s">
        <v>426</v>
      </c>
      <c r="B214" s="53" t="s">
        <v>427</v>
      </c>
      <c r="C214" s="38"/>
      <c r="D214" s="114"/>
      <c r="E214" s="49"/>
      <c r="F214" s="104"/>
      <c r="G214" s="104"/>
      <c r="H214" s="104"/>
      <c r="I214" s="104"/>
      <c r="J214" s="104">
        <f t="shared" si="47"/>
        <v>0</v>
      </c>
      <c r="K214" s="115"/>
    </row>
    <row r="215" spans="1:11" s="8" customFormat="1" ht="18" customHeight="1" x14ac:dyDescent="0.2">
      <c r="A215" s="45" t="s">
        <v>428</v>
      </c>
      <c r="B215" s="53" t="s">
        <v>429</v>
      </c>
      <c r="C215" s="38"/>
      <c r="D215" s="114"/>
      <c r="E215" s="49"/>
      <c r="F215" s="104"/>
      <c r="G215" s="104"/>
      <c r="H215" s="104"/>
      <c r="I215" s="104"/>
      <c r="J215" s="104">
        <f t="shared" si="47"/>
        <v>0</v>
      </c>
      <c r="K215" s="115"/>
    </row>
    <row r="216" spans="1:11" s="8" customFormat="1" ht="18.75" customHeight="1" x14ac:dyDescent="0.2">
      <c r="A216" s="45" t="s">
        <v>430</v>
      </c>
      <c r="B216" s="53" t="s">
        <v>431</v>
      </c>
      <c r="C216" s="38"/>
      <c r="D216" s="114"/>
      <c r="E216" s="49"/>
      <c r="F216" s="104"/>
      <c r="G216" s="104"/>
      <c r="H216" s="104"/>
      <c r="I216" s="104"/>
      <c r="J216" s="104">
        <f t="shared" si="47"/>
        <v>0</v>
      </c>
      <c r="K216" s="115"/>
    </row>
    <row r="217" spans="1:11" s="8" customFormat="1" ht="15.6" customHeight="1" x14ac:dyDescent="0.2">
      <c r="A217" s="45" t="s">
        <v>432</v>
      </c>
      <c r="B217" s="53" t="s">
        <v>433</v>
      </c>
      <c r="C217" s="38"/>
      <c r="D217" s="114"/>
      <c r="E217" s="49"/>
      <c r="F217" s="104"/>
      <c r="G217" s="104"/>
      <c r="H217" s="104"/>
      <c r="I217" s="104"/>
      <c r="J217" s="104">
        <f t="shared" si="47"/>
        <v>0</v>
      </c>
      <c r="K217" s="115"/>
    </row>
    <row r="218" spans="1:11" s="8" customFormat="1" ht="15.6" customHeight="1" x14ac:dyDescent="0.2">
      <c r="A218" s="45" t="s">
        <v>434</v>
      </c>
      <c r="B218" s="53" t="s">
        <v>435</v>
      </c>
      <c r="C218" s="38"/>
      <c r="D218" s="114"/>
      <c r="E218" s="49"/>
      <c r="F218" s="104"/>
      <c r="G218" s="104"/>
      <c r="H218" s="104"/>
      <c r="I218" s="104"/>
      <c r="J218" s="104">
        <f t="shared" si="47"/>
        <v>0</v>
      </c>
      <c r="K218" s="115"/>
    </row>
    <row r="219" spans="1:11" s="8" customFormat="1" ht="15.6" customHeight="1" x14ac:dyDescent="0.2">
      <c r="A219" s="79" t="s">
        <v>436</v>
      </c>
      <c r="B219" s="80" t="s">
        <v>437</v>
      </c>
      <c r="C219" s="38"/>
      <c r="D219" s="114"/>
      <c r="E219" s="49"/>
      <c r="F219" s="104"/>
      <c r="G219" s="104"/>
      <c r="H219" s="104"/>
      <c r="I219" s="104"/>
      <c r="J219" s="104">
        <f t="shared" si="47"/>
        <v>0</v>
      </c>
      <c r="K219" s="115"/>
    </row>
    <row r="220" spans="1:11" s="8" customFormat="1" ht="15.6" customHeight="1" x14ac:dyDescent="0.2">
      <c r="A220" s="123" t="s">
        <v>438</v>
      </c>
      <c r="B220" s="80" t="s">
        <v>439</v>
      </c>
      <c r="C220" s="38"/>
      <c r="D220" s="114"/>
      <c r="E220" s="49"/>
      <c r="F220" s="104"/>
      <c r="G220" s="104"/>
      <c r="H220" s="104"/>
      <c r="I220" s="104"/>
      <c r="J220" s="104">
        <f t="shared" si="47"/>
        <v>0</v>
      </c>
      <c r="K220" s="115"/>
    </row>
    <row r="221" spans="1:11" s="8" customFormat="1" ht="18.600000000000001" customHeight="1" x14ac:dyDescent="0.2">
      <c r="A221" s="123" t="s">
        <v>440</v>
      </c>
      <c r="B221" s="80" t="s">
        <v>441</v>
      </c>
      <c r="C221" s="38"/>
      <c r="D221" s="114"/>
      <c r="E221" s="49"/>
      <c r="F221" s="104"/>
      <c r="G221" s="104"/>
      <c r="H221" s="104"/>
      <c r="I221" s="104"/>
      <c r="J221" s="104">
        <f t="shared" si="47"/>
        <v>0</v>
      </c>
      <c r="K221" s="115"/>
    </row>
    <row r="222" spans="1:11" s="8" customFormat="1" ht="25.5" customHeight="1" x14ac:dyDescent="0.2">
      <c r="A222" s="124" t="s">
        <v>442</v>
      </c>
      <c r="B222" s="125" t="s">
        <v>443</v>
      </c>
      <c r="C222" s="38"/>
      <c r="D222" s="114"/>
      <c r="E222" s="49"/>
      <c r="F222" s="104"/>
      <c r="G222" s="104"/>
      <c r="H222" s="104"/>
      <c r="I222" s="104"/>
      <c r="J222" s="104"/>
      <c r="K222" s="115"/>
    </row>
    <row r="223" spans="1:11" s="8" customFormat="1" ht="26.25" customHeight="1" x14ac:dyDescent="0.2">
      <c r="A223" s="126" t="s">
        <v>444</v>
      </c>
      <c r="B223" s="127" t="s">
        <v>445</v>
      </c>
      <c r="C223" s="38"/>
      <c r="D223" s="114"/>
      <c r="E223" s="49"/>
      <c r="F223" s="104"/>
      <c r="G223" s="104"/>
      <c r="H223" s="104"/>
      <c r="I223" s="104"/>
      <c r="J223" s="104">
        <f t="shared" si="47"/>
        <v>0</v>
      </c>
      <c r="K223" s="115"/>
    </row>
    <row r="224" spans="1:11" s="8" customFormat="1" ht="26.25" customHeight="1" x14ac:dyDescent="0.2">
      <c r="A224" s="128" t="s">
        <v>446</v>
      </c>
      <c r="B224" s="127" t="s">
        <v>447</v>
      </c>
      <c r="C224" s="38"/>
      <c r="D224" s="114"/>
      <c r="E224" s="49"/>
      <c r="F224" s="104"/>
      <c r="G224" s="104"/>
      <c r="H224" s="104"/>
      <c r="I224" s="104"/>
      <c r="J224" s="104">
        <f t="shared" si="47"/>
        <v>0</v>
      </c>
      <c r="K224" s="115"/>
    </row>
    <row r="225" spans="1:24" s="8" customFormat="1" ht="26.25" customHeight="1" x14ac:dyDescent="0.2">
      <c r="A225" s="129" t="s">
        <v>448</v>
      </c>
      <c r="B225" s="127" t="s">
        <v>449</v>
      </c>
      <c r="C225" s="38"/>
      <c r="D225" s="114"/>
      <c r="E225" s="49"/>
      <c r="F225" s="104"/>
      <c r="G225" s="104"/>
      <c r="H225" s="104"/>
      <c r="I225" s="104"/>
      <c r="J225" s="104">
        <f t="shared" si="47"/>
        <v>0</v>
      </c>
      <c r="K225" s="115"/>
    </row>
    <row r="226" spans="1:24" s="8" customFormat="1" ht="52.5" customHeight="1" x14ac:dyDescent="0.2">
      <c r="A226" s="130" t="s">
        <v>450</v>
      </c>
      <c r="B226" s="94" t="s">
        <v>451</v>
      </c>
      <c r="C226" s="38">
        <f t="shared" ref="C226:I226" si="48">C227+C231+C233+C235+C239+C241+C245+C249+C253+C257+C261+C265+C269+C273+C277+C281</f>
        <v>0</v>
      </c>
      <c r="D226" s="114">
        <f t="shared" si="48"/>
        <v>0</v>
      </c>
      <c r="E226" s="49">
        <f t="shared" si="48"/>
        <v>0</v>
      </c>
      <c r="F226" s="104">
        <f t="shared" si="48"/>
        <v>0</v>
      </c>
      <c r="G226" s="104">
        <f t="shared" si="48"/>
        <v>0</v>
      </c>
      <c r="H226" s="104">
        <f t="shared" si="48"/>
        <v>0</v>
      </c>
      <c r="I226" s="104">
        <f t="shared" si="48"/>
        <v>0</v>
      </c>
      <c r="J226" s="104">
        <f t="shared" si="47"/>
        <v>0</v>
      </c>
      <c r="K226" s="115">
        <f>K227+K231+K233+K235+K239+K241+K245+K249+K253+K257+K261+K265+K269+K273+K277+K281</f>
        <v>0</v>
      </c>
    </row>
    <row r="227" spans="1:24" s="8" customFormat="1" ht="25.5" x14ac:dyDescent="0.2">
      <c r="A227" s="77" t="s">
        <v>452</v>
      </c>
      <c r="B227" s="55" t="s">
        <v>453</v>
      </c>
      <c r="C227" s="38">
        <f>C228+C229+C230</f>
        <v>0</v>
      </c>
      <c r="D227" s="114">
        <f t="shared" ref="D227:I227" si="49">D228+D229+D230</f>
        <v>0</v>
      </c>
      <c r="E227" s="49">
        <f t="shared" si="49"/>
        <v>0</v>
      </c>
      <c r="F227" s="104">
        <f t="shared" si="49"/>
        <v>0</v>
      </c>
      <c r="G227" s="104">
        <f t="shared" si="49"/>
        <v>0</v>
      </c>
      <c r="H227" s="104">
        <f t="shared" si="49"/>
        <v>0</v>
      </c>
      <c r="I227" s="104">
        <f t="shared" si="49"/>
        <v>0</v>
      </c>
      <c r="J227" s="104">
        <f t="shared" si="47"/>
        <v>0</v>
      </c>
      <c r="K227" s="115">
        <f>K228+K229+K230</f>
        <v>0</v>
      </c>
    </row>
    <row r="228" spans="1:24" s="8" customFormat="1" x14ac:dyDescent="0.2">
      <c r="A228" s="45" t="s">
        <v>454</v>
      </c>
      <c r="B228" s="53" t="s">
        <v>455</v>
      </c>
      <c r="C228" s="38"/>
      <c r="D228" s="114"/>
      <c r="E228" s="49"/>
      <c r="F228" s="104"/>
      <c r="G228" s="104"/>
      <c r="H228" s="104"/>
      <c r="I228" s="104"/>
      <c r="J228" s="104">
        <f t="shared" si="47"/>
        <v>0</v>
      </c>
      <c r="K228" s="115"/>
    </row>
    <row r="229" spans="1:24" s="8" customFormat="1" ht="14.25" customHeight="1" x14ac:dyDescent="0.2">
      <c r="A229" s="45" t="s">
        <v>456</v>
      </c>
      <c r="B229" s="53" t="s">
        <v>457</v>
      </c>
      <c r="C229" s="38"/>
      <c r="D229" s="114"/>
      <c r="E229" s="49"/>
      <c r="F229" s="104"/>
      <c r="G229" s="104"/>
      <c r="H229" s="104"/>
      <c r="I229" s="104"/>
      <c r="J229" s="104">
        <f t="shared" si="47"/>
        <v>0</v>
      </c>
      <c r="K229" s="115"/>
    </row>
    <row r="230" spans="1:24" s="8" customFormat="1" ht="14.25" customHeight="1" x14ac:dyDescent="0.2">
      <c r="A230" s="45" t="s">
        <v>458</v>
      </c>
      <c r="B230" s="53" t="s">
        <v>459</v>
      </c>
      <c r="C230" s="38"/>
      <c r="D230" s="114"/>
      <c r="E230" s="49"/>
      <c r="F230" s="104"/>
      <c r="G230" s="104"/>
      <c r="H230" s="104"/>
      <c r="I230" s="104"/>
      <c r="J230" s="104">
        <f t="shared" si="47"/>
        <v>0</v>
      </c>
      <c r="K230" s="115"/>
    </row>
    <row r="231" spans="1:24" s="8" customFormat="1" x14ac:dyDescent="0.2">
      <c r="A231" s="90" t="s">
        <v>460</v>
      </c>
      <c r="B231" s="55" t="s">
        <v>461</v>
      </c>
      <c r="C231" s="38">
        <f>C232</f>
        <v>0</v>
      </c>
      <c r="D231" s="38">
        <f t="shared" ref="D231:I231" si="50">D232</f>
        <v>0</v>
      </c>
      <c r="E231" s="119">
        <f t="shared" si="50"/>
        <v>0</v>
      </c>
      <c r="F231" s="120">
        <f t="shared" si="50"/>
        <v>0</v>
      </c>
      <c r="G231" s="120">
        <f t="shared" si="50"/>
        <v>0</v>
      </c>
      <c r="H231" s="120">
        <f t="shared" si="50"/>
        <v>0</v>
      </c>
      <c r="I231" s="120">
        <f t="shared" si="50"/>
        <v>0</v>
      </c>
      <c r="J231" s="103">
        <f t="shared" si="47"/>
        <v>0</v>
      </c>
      <c r="K231" s="115">
        <f>K232</f>
        <v>0</v>
      </c>
    </row>
    <row r="232" spans="1:24" s="8" customFormat="1" x14ac:dyDescent="0.2">
      <c r="A232" s="45" t="s">
        <v>458</v>
      </c>
      <c r="B232" s="53" t="s">
        <v>462</v>
      </c>
      <c r="C232" s="38"/>
      <c r="D232" s="114"/>
      <c r="E232" s="49"/>
      <c r="F232" s="121"/>
      <c r="G232" s="121"/>
      <c r="H232" s="121"/>
      <c r="I232" s="121"/>
      <c r="J232" s="104">
        <f t="shared" si="47"/>
        <v>0</v>
      </c>
      <c r="K232" s="115"/>
    </row>
    <row r="233" spans="1:24" s="8" customFormat="1" ht="15" customHeight="1" x14ac:dyDescent="0.2">
      <c r="A233" s="90" t="s">
        <v>463</v>
      </c>
      <c r="B233" s="55" t="s">
        <v>464</v>
      </c>
      <c r="C233" s="38">
        <f>C234</f>
        <v>0</v>
      </c>
      <c r="D233" s="38">
        <f t="shared" ref="D233:I233" si="51">D234</f>
        <v>0</v>
      </c>
      <c r="E233" s="38">
        <f t="shared" si="51"/>
        <v>0</v>
      </c>
      <c r="F233" s="38">
        <f t="shared" si="51"/>
        <v>0</v>
      </c>
      <c r="G233" s="38">
        <f t="shared" si="51"/>
        <v>0</v>
      </c>
      <c r="H233" s="38">
        <f t="shared" si="51"/>
        <v>0</v>
      </c>
      <c r="I233" s="38">
        <f t="shared" si="51"/>
        <v>0</v>
      </c>
      <c r="J233" s="104">
        <f t="shared" si="47"/>
        <v>0</v>
      </c>
      <c r="K233" s="115">
        <f>K234</f>
        <v>0</v>
      </c>
    </row>
    <row r="234" spans="1:24" s="8" customFormat="1" x14ac:dyDescent="0.2">
      <c r="A234" s="45" t="s">
        <v>458</v>
      </c>
      <c r="B234" s="53" t="s">
        <v>465</v>
      </c>
      <c r="C234" s="38"/>
      <c r="D234" s="114"/>
      <c r="E234" s="49"/>
      <c r="F234" s="50"/>
      <c r="G234" s="50"/>
      <c r="H234" s="50"/>
      <c r="I234" s="50"/>
      <c r="J234" s="50">
        <f t="shared" si="47"/>
        <v>0</v>
      </c>
      <c r="K234" s="51"/>
      <c r="L234" s="131"/>
      <c r="M234" s="131"/>
      <c r="N234" s="131"/>
      <c r="O234" s="131"/>
      <c r="P234" s="131"/>
      <c r="Q234" s="131"/>
      <c r="R234" s="131"/>
      <c r="S234" s="131"/>
      <c r="T234" s="131"/>
      <c r="U234" s="131"/>
      <c r="V234" s="131"/>
      <c r="W234" s="131"/>
      <c r="X234" s="131"/>
    </row>
    <row r="235" spans="1:24" s="8" customFormat="1" ht="25.5" x14ac:dyDescent="0.2">
      <c r="A235" s="105" t="s">
        <v>466</v>
      </c>
      <c r="B235" s="94" t="s">
        <v>467</v>
      </c>
      <c r="C235" s="38">
        <f>C236+C237+C238</f>
        <v>0</v>
      </c>
      <c r="D235" s="132">
        <f t="shared" ref="D235:I235" si="52">D236+D237+D238</f>
        <v>0</v>
      </c>
      <c r="E235" s="87">
        <f t="shared" si="52"/>
        <v>0</v>
      </c>
      <c r="F235" s="121">
        <f t="shared" si="52"/>
        <v>0</v>
      </c>
      <c r="G235" s="121">
        <f t="shared" si="52"/>
        <v>0</v>
      </c>
      <c r="H235" s="133">
        <f t="shared" si="52"/>
        <v>0</v>
      </c>
      <c r="I235" s="121">
        <f t="shared" si="52"/>
        <v>0</v>
      </c>
      <c r="J235" s="121">
        <f t="shared" si="47"/>
        <v>0</v>
      </c>
      <c r="K235" s="134">
        <f>K236+K237+K238</f>
        <v>0</v>
      </c>
    </row>
    <row r="236" spans="1:24" s="8" customFormat="1" ht="15.75" customHeight="1" x14ac:dyDescent="0.2">
      <c r="A236" s="45" t="s">
        <v>454</v>
      </c>
      <c r="B236" s="53" t="s">
        <v>468</v>
      </c>
      <c r="C236" s="38"/>
      <c r="D236" s="114"/>
      <c r="E236" s="49"/>
      <c r="F236" s="104"/>
      <c r="G236" s="104"/>
      <c r="H236" s="104"/>
      <c r="I236" s="104"/>
      <c r="J236" s="104">
        <f t="shared" si="47"/>
        <v>0</v>
      </c>
      <c r="K236" s="115"/>
    </row>
    <row r="237" spans="1:24" s="8" customFormat="1" ht="15.75" customHeight="1" x14ac:dyDescent="0.2">
      <c r="A237" s="45" t="s">
        <v>456</v>
      </c>
      <c r="B237" s="53" t="s">
        <v>469</v>
      </c>
      <c r="C237" s="38"/>
      <c r="D237" s="114"/>
      <c r="E237" s="49"/>
      <c r="F237" s="104"/>
      <c r="G237" s="104"/>
      <c r="H237" s="104"/>
      <c r="I237" s="104"/>
      <c r="J237" s="104">
        <f t="shared" si="47"/>
        <v>0</v>
      </c>
      <c r="K237" s="115"/>
    </row>
    <row r="238" spans="1:24" s="8" customFormat="1" ht="15.75" customHeight="1" x14ac:dyDescent="0.2">
      <c r="A238" s="45" t="s">
        <v>470</v>
      </c>
      <c r="B238" s="53" t="s">
        <v>471</v>
      </c>
      <c r="C238" s="38"/>
      <c r="D238" s="114"/>
      <c r="E238" s="49"/>
      <c r="F238" s="104"/>
      <c r="G238" s="104"/>
      <c r="H238" s="104"/>
      <c r="I238" s="104"/>
      <c r="J238" s="104">
        <f t="shared" si="47"/>
        <v>0</v>
      </c>
      <c r="K238" s="115"/>
    </row>
    <row r="239" spans="1:24" s="8" customFormat="1" ht="24.95" customHeight="1" x14ac:dyDescent="0.2">
      <c r="A239" s="77" t="s">
        <v>472</v>
      </c>
      <c r="B239" s="55" t="s">
        <v>473</v>
      </c>
      <c r="C239" s="38">
        <f>C240</f>
        <v>0</v>
      </c>
      <c r="D239" s="114">
        <f t="shared" ref="D239:I239" si="53">D240</f>
        <v>0</v>
      </c>
      <c r="E239" s="49">
        <f t="shared" si="53"/>
        <v>0</v>
      </c>
      <c r="F239" s="104">
        <f t="shared" si="53"/>
        <v>0</v>
      </c>
      <c r="G239" s="104">
        <f t="shared" si="53"/>
        <v>0</v>
      </c>
      <c r="H239" s="104">
        <f t="shared" si="53"/>
        <v>0</v>
      </c>
      <c r="I239" s="104">
        <f t="shared" si="53"/>
        <v>0</v>
      </c>
      <c r="J239" s="104">
        <f t="shared" si="47"/>
        <v>0</v>
      </c>
      <c r="K239" s="115">
        <f>K240</f>
        <v>0</v>
      </c>
    </row>
    <row r="240" spans="1:24" s="8" customFormat="1" ht="15.75" customHeight="1" x14ac:dyDescent="0.2">
      <c r="A240" s="45" t="s">
        <v>470</v>
      </c>
      <c r="B240" s="53" t="s">
        <v>474</v>
      </c>
      <c r="C240" s="38"/>
      <c r="D240" s="114"/>
      <c r="E240" s="49"/>
      <c r="F240" s="104"/>
      <c r="G240" s="104"/>
      <c r="H240" s="104"/>
      <c r="I240" s="104"/>
      <c r="J240" s="104">
        <f t="shared" si="47"/>
        <v>0</v>
      </c>
      <c r="K240" s="115"/>
    </row>
    <row r="241" spans="1:11" s="8" customFormat="1" ht="25.5" x14ac:dyDescent="0.2">
      <c r="A241" s="77" t="s">
        <v>475</v>
      </c>
      <c r="B241" s="55" t="s">
        <v>476</v>
      </c>
      <c r="C241" s="38">
        <f>C242+C243+C244</f>
        <v>0</v>
      </c>
      <c r="D241" s="114">
        <f t="shared" ref="D241:I241" si="54">D242+D243+D244</f>
        <v>0</v>
      </c>
      <c r="E241" s="49">
        <f t="shared" si="54"/>
        <v>0</v>
      </c>
      <c r="F241" s="104">
        <f t="shared" si="54"/>
        <v>0</v>
      </c>
      <c r="G241" s="104">
        <f t="shared" si="54"/>
        <v>0</v>
      </c>
      <c r="H241" s="104">
        <f t="shared" si="54"/>
        <v>0</v>
      </c>
      <c r="I241" s="104">
        <f t="shared" si="54"/>
        <v>0</v>
      </c>
      <c r="J241" s="104">
        <f t="shared" si="47"/>
        <v>0</v>
      </c>
      <c r="K241" s="115">
        <f>K242+K243+K244</f>
        <v>0</v>
      </c>
    </row>
    <row r="242" spans="1:11" s="8" customFormat="1" ht="15" customHeight="1" x14ac:dyDescent="0.2">
      <c r="A242" s="45" t="s">
        <v>454</v>
      </c>
      <c r="B242" s="53" t="s">
        <v>477</v>
      </c>
      <c r="C242" s="38"/>
      <c r="D242" s="114"/>
      <c r="E242" s="49"/>
      <c r="F242" s="50"/>
      <c r="G242" s="50"/>
      <c r="H242" s="50"/>
      <c r="I242" s="50"/>
      <c r="J242" s="50">
        <f t="shared" si="47"/>
        <v>0</v>
      </c>
      <c r="K242" s="51"/>
    </row>
    <row r="243" spans="1:11" s="8" customFormat="1" ht="18" customHeight="1" x14ac:dyDescent="0.2">
      <c r="A243" s="45" t="s">
        <v>456</v>
      </c>
      <c r="B243" s="53" t="s">
        <v>478</v>
      </c>
      <c r="C243" s="38"/>
      <c r="D243" s="114"/>
      <c r="E243" s="49"/>
      <c r="F243" s="104"/>
      <c r="G243" s="104"/>
      <c r="H243" s="104"/>
      <c r="I243" s="104"/>
      <c r="J243" s="104">
        <f t="shared" si="47"/>
        <v>0</v>
      </c>
      <c r="K243" s="115"/>
    </row>
    <row r="244" spans="1:11" s="8" customFormat="1" ht="17.25" customHeight="1" x14ac:dyDescent="0.2">
      <c r="A244" s="45" t="s">
        <v>458</v>
      </c>
      <c r="B244" s="53" t="s">
        <v>479</v>
      </c>
      <c r="C244" s="38"/>
      <c r="D244" s="114"/>
      <c r="E244" s="49"/>
      <c r="F244" s="104"/>
      <c r="G244" s="104"/>
      <c r="H244" s="104"/>
      <c r="I244" s="104"/>
      <c r="J244" s="104">
        <f t="shared" si="47"/>
        <v>0</v>
      </c>
      <c r="K244" s="115"/>
    </row>
    <row r="245" spans="1:11" s="8" customFormat="1" ht="25.5" x14ac:dyDescent="0.2">
      <c r="A245" s="77" t="s">
        <v>480</v>
      </c>
      <c r="B245" s="55" t="s">
        <v>481</v>
      </c>
      <c r="C245" s="38">
        <f>C246+C247+C248</f>
        <v>0</v>
      </c>
      <c r="D245" s="114">
        <f t="shared" ref="D245:I245" si="55">D246+D247+D248</f>
        <v>0</v>
      </c>
      <c r="E245" s="49">
        <f t="shared" si="55"/>
        <v>0</v>
      </c>
      <c r="F245" s="104">
        <f t="shared" si="55"/>
        <v>0</v>
      </c>
      <c r="G245" s="104">
        <f t="shared" si="55"/>
        <v>0</v>
      </c>
      <c r="H245" s="104">
        <f t="shared" si="55"/>
        <v>0</v>
      </c>
      <c r="I245" s="104">
        <f t="shared" si="55"/>
        <v>0</v>
      </c>
      <c r="J245" s="104">
        <f t="shared" si="47"/>
        <v>0</v>
      </c>
      <c r="K245" s="115">
        <f>K246+K247+K248</f>
        <v>0</v>
      </c>
    </row>
    <row r="246" spans="1:11" s="8" customFormat="1" ht="15" customHeight="1" x14ac:dyDescent="0.2">
      <c r="A246" s="45" t="s">
        <v>454</v>
      </c>
      <c r="B246" s="53" t="s">
        <v>482</v>
      </c>
      <c r="C246" s="38"/>
      <c r="D246" s="114"/>
      <c r="E246" s="49"/>
      <c r="F246" s="104"/>
      <c r="G246" s="104"/>
      <c r="H246" s="104"/>
      <c r="I246" s="104"/>
      <c r="J246" s="104">
        <f t="shared" si="47"/>
        <v>0</v>
      </c>
      <c r="K246" s="115"/>
    </row>
    <row r="247" spans="1:11" s="8" customFormat="1" ht="15" customHeight="1" x14ac:dyDescent="0.2">
      <c r="A247" s="45" t="s">
        <v>456</v>
      </c>
      <c r="B247" s="53" t="s">
        <v>483</v>
      </c>
      <c r="C247" s="38"/>
      <c r="D247" s="114"/>
      <c r="E247" s="49"/>
      <c r="F247" s="104"/>
      <c r="G247" s="104"/>
      <c r="H247" s="104"/>
      <c r="I247" s="104"/>
      <c r="J247" s="104">
        <f t="shared" si="47"/>
        <v>0</v>
      </c>
      <c r="K247" s="115"/>
    </row>
    <row r="248" spans="1:11" s="8" customFormat="1" ht="16.5" customHeight="1" x14ac:dyDescent="0.2">
      <c r="A248" s="45" t="s">
        <v>470</v>
      </c>
      <c r="B248" s="53" t="s">
        <v>484</v>
      </c>
      <c r="C248" s="38"/>
      <c r="D248" s="114"/>
      <c r="E248" s="49"/>
      <c r="F248" s="104"/>
      <c r="G248" s="104"/>
      <c r="H248" s="104"/>
      <c r="I248" s="104"/>
      <c r="J248" s="104">
        <f t="shared" si="47"/>
        <v>0</v>
      </c>
      <c r="K248" s="115"/>
    </row>
    <row r="249" spans="1:11" s="8" customFormat="1" ht="25.5" x14ac:dyDescent="0.2">
      <c r="A249" s="135" t="s">
        <v>485</v>
      </c>
      <c r="B249" s="136" t="s">
        <v>486</v>
      </c>
      <c r="C249" s="38">
        <f>C250+C251+C252</f>
        <v>0</v>
      </c>
      <c r="D249" s="114">
        <f t="shared" ref="D249:I249" si="56">D250+D251+D252</f>
        <v>0</v>
      </c>
      <c r="E249" s="49">
        <f t="shared" si="56"/>
        <v>0</v>
      </c>
      <c r="F249" s="104">
        <f t="shared" si="56"/>
        <v>0</v>
      </c>
      <c r="G249" s="104">
        <f t="shared" si="56"/>
        <v>0</v>
      </c>
      <c r="H249" s="104">
        <f t="shared" si="56"/>
        <v>0</v>
      </c>
      <c r="I249" s="104">
        <f t="shared" si="56"/>
        <v>0</v>
      </c>
      <c r="J249" s="104">
        <f t="shared" si="47"/>
        <v>0</v>
      </c>
      <c r="K249" s="115">
        <f>K250+K251+K252</f>
        <v>0</v>
      </c>
    </row>
    <row r="250" spans="1:11" s="8" customFormat="1" ht="15.6" customHeight="1" x14ac:dyDescent="0.2">
      <c r="A250" s="45" t="s">
        <v>487</v>
      </c>
      <c r="B250" s="46" t="s">
        <v>488</v>
      </c>
      <c r="C250" s="38"/>
      <c r="D250" s="114"/>
      <c r="E250" s="49"/>
      <c r="F250" s="104"/>
      <c r="G250" s="104"/>
      <c r="H250" s="104"/>
      <c r="I250" s="104"/>
      <c r="J250" s="104">
        <f t="shared" si="47"/>
        <v>0</v>
      </c>
      <c r="K250" s="115"/>
    </row>
    <row r="251" spans="1:11" s="8" customFormat="1" ht="14.85" customHeight="1" x14ac:dyDescent="0.2">
      <c r="A251" s="45" t="s">
        <v>489</v>
      </c>
      <c r="B251" s="46" t="s">
        <v>490</v>
      </c>
      <c r="C251" s="38"/>
      <c r="D251" s="114"/>
      <c r="E251" s="49"/>
      <c r="F251" s="104"/>
      <c r="G251" s="104"/>
      <c r="H251" s="104"/>
      <c r="I251" s="104"/>
      <c r="J251" s="104">
        <f t="shared" si="47"/>
        <v>0</v>
      </c>
      <c r="K251" s="115"/>
    </row>
    <row r="252" spans="1:11" s="8" customFormat="1" ht="15.6" customHeight="1" x14ac:dyDescent="0.2">
      <c r="A252" s="45" t="s">
        <v>491</v>
      </c>
      <c r="B252" s="46" t="s">
        <v>492</v>
      </c>
      <c r="C252" s="38"/>
      <c r="D252" s="114"/>
      <c r="E252" s="49"/>
      <c r="F252" s="104"/>
      <c r="G252" s="104"/>
      <c r="H252" s="104"/>
      <c r="I252" s="104"/>
      <c r="J252" s="104">
        <f t="shared" si="47"/>
        <v>0</v>
      </c>
      <c r="K252" s="115"/>
    </row>
    <row r="253" spans="1:11" s="8" customFormat="1" ht="27" customHeight="1" x14ac:dyDescent="0.2">
      <c r="A253" s="77" t="s">
        <v>493</v>
      </c>
      <c r="B253" s="55" t="s">
        <v>494</v>
      </c>
      <c r="C253" s="38">
        <f>C254+C255+C256</f>
        <v>0</v>
      </c>
      <c r="D253" s="114">
        <f t="shared" ref="D253:I253" si="57">D254+D255+D256</f>
        <v>0</v>
      </c>
      <c r="E253" s="49">
        <f t="shared" si="57"/>
        <v>0</v>
      </c>
      <c r="F253" s="104">
        <f t="shared" si="57"/>
        <v>0</v>
      </c>
      <c r="G253" s="104">
        <f t="shared" si="57"/>
        <v>0</v>
      </c>
      <c r="H253" s="104">
        <f t="shared" si="57"/>
        <v>0</v>
      </c>
      <c r="I253" s="104">
        <f t="shared" si="57"/>
        <v>0</v>
      </c>
      <c r="J253" s="104">
        <f t="shared" si="47"/>
        <v>0</v>
      </c>
      <c r="K253" s="115">
        <f>K254+K255+K256</f>
        <v>0</v>
      </c>
    </row>
    <row r="254" spans="1:11" s="8" customFormat="1" ht="15.75" customHeight="1" x14ac:dyDescent="0.2">
      <c r="A254" s="45" t="s">
        <v>454</v>
      </c>
      <c r="B254" s="53" t="s">
        <v>495</v>
      </c>
      <c r="C254" s="38"/>
      <c r="D254" s="114"/>
      <c r="E254" s="49"/>
      <c r="F254" s="104"/>
      <c r="G254" s="104"/>
      <c r="H254" s="104"/>
      <c r="I254" s="104"/>
      <c r="J254" s="104">
        <f t="shared" si="47"/>
        <v>0</v>
      </c>
      <c r="K254" s="115"/>
    </row>
    <row r="255" spans="1:11" s="8" customFormat="1" ht="15.75" customHeight="1" x14ac:dyDescent="0.2">
      <c r="A255" s="45" t="s">
        <v>456</v>
      </c>
      <c r="B255" s="53" t="s">
        <v>496</v>
      </c>
      <c r="C255" s="38"/>
      <c r="D255" s="114"/>
      <c r="E255" s="49"/>
      <c r="F255" s="104"/>
      <c r="G255" s="104"/>
      <c r="H255" s="104"/>
      <c r="I255" s="104"/>
      <c r="J255" s="104">
        <f t="shared" si="47"/>
        <v>0</v>
      </c>
      <c r="K255" s="115"/>
    </row>
    <row r="256" spans="1:11" s="8" customFormat="1" ht="15.75" customHeight="1" x14ac:dyDescent="0.2">
      <c r="A256" s="45" t="s">
        <v>470</v>
      </c>
      <c r="B256" s="53" t="s">
        <v>497</v>
      </c>
      <c r="C256" s="38"/>
      <c r="D256" s="114"/>
      <c r="E256" s="49"/>
      <c r="F256" s="104"/>
      <c r="G256" s="104"/>
      <c r="H256" s="104"/>
      <c r="I256" s="104"/>
      <c r="J256" s="104">
        <f t="shared" si="47"/>
        <v>0</v>
      </c>
      <c r="K256" s="115"/>
    </row>
    <row r="257" spans="1:11" s="8" customFormat="1" ht="17.25" customHeight="1" x14ac:dyDescent="0.2">
      <c r="A257" s="90" t="s">
        <v>498</v>
      </c>
      <c r="B257" s="55" t="s">
        <v>499</v>
      </c>
      <c r="C257" s="38">
        <f>C258+C259+C260</f>
        <v>0</v>
      </c>
      <c r="D257" s="114">
        <f t="shared" ref="D257:I257" si="58">D258+D259+D260</f>
        <v>0</v>
      </c>
      <c r="E257" s="49">
        <f t="shared" si="58"/>
        <v>0</v>
      </c>
      <c r="F257" s="104">
        <f t="shared" si="58"/>
        <v>0</v>
      </c>
      <c r="G257" s="104">
        <f t="shared" si="58"/>
        <v>0</v>
      </c>
      <c r="H257" s="104">
        <f t="shared" si="58"/>
        <v>0</v>
      </c>
      <c r="I257" s="104">
        <f t="shared" si="58"/>
        <v>0</v>
      </c>
      <c r="J257" s="104">
        <f t="shared" si="47"/>
        <v>0</v>
      </c>
      <c r="K257" s="115">
        <f>K258+K259+K260</f>
        <v>0</v>
      </c>
    </row>
    <row r="258" spans="1:11" s="8" customFormat="1" ht="16.5" customHeight="1" x14ac:dyDescent="0.2">
      <c r="A258" s="45" t="s">
        <v>454</v>
      </c>
      <c r="B258" s="53" t="s">
        <v>500</v>
      </c>
      <c r="C258" s="38"/>
      <c r="D258" s="114"/>
      <c r="E258" s="49"/>
      <c r="F258" s="104"/>
      <c r="G258" s="104"/>
      <c r="H258" s="104"/>
      <c r="I258" s="104"/>
      <c r="J258" s="104">
        <f t="shared" si="47"/>
        <v>0</v>
      </c>
      <c r="K258" s="115"/>
    </row>
    <row r="259" spans="1:11" s="8" customFormat="1" ht="18" customHeight="1" x14ac:dyDescent="0.2">
      <c r="A259" s="45" t="s">
        <v>456</v>
      </c>
      <c r="B259" s="53" t="s">
        <v>501</v>
      </c>
      <c r="C259" s="38"/>
      <c r="D259" s="114"/>
      <c r="E259" s="49"/>
      <c r="F259" s="104"/>
      <c r="G259" s="104"/>
      <c r="H259" s="104"/>
      <c r="I259" s="104"/>
      <c r="J259" s="104">
        <f t="shared" si="47"/>
        <v>0</v>
      </c>
      <c r="K259" s="115"/>
    </row>
    <row r="260" spans="1:11" s="8" customFormat="1" ht="15" customHeight="1" x14ac:dyDescent="0.2">
      <c r="A260" s="45" t="s">
        <v>470</v>
      </c>
      <c r="B260" s="53" t="s">
        <v>502</v>
      </c>
      <c r="C260" s="38"/>
      <c r="D260" s="114"/>
      <c r="E260" s="49"/>
      <c r="F260" s="104"/>
      <c r="G260" s="104"/>
      <c r="H260" s="104"/>
      <c r="I260" s="104"/>
      <c r="J260" s="104">
        <f t="shared" si="47"/>
        <v>0</v>
      </c>
      <c r="K260" s="115"/>
    </row>
    <row r="261" spans="1:11" s="8" customFormat="1" ht="17.25" customHeight="1" x14ac:dyDescent="0.2">
      <c r="A261" s="90" t="s">
        <v>503</v>
      </c>
      <c r="B261" s="55" t="s">
        <v>504</v>
      </c>
      <c r="C261" s="38">
        <f>C262+C263+C264</f>
        <v>0</v>
      </c>
      <c r="D261" s="114">
        <f t="shared" ref="D261:I261" si="59">D262+D263+D264</f>
        <v>0</v>
      </c>
      <c r="E261" s="49">
        <f t="shared" si="59"/>
        <v>0</v>
      </c>
      <c r="F261" s="104">
        <f t="shared" si="59"/>
        <v>0</v>
      </c>
      <c r="G261" s="104">
        <f t="shared" si="59"/>
        <v>0</v>
      </c>
      <c r="H261" s="104">
        <f t="shared" si="59"/>
        <v>0</v>
      </c>
      <c r="I261" s="104">
        <f t="shared" si="59"/>
        <v>0</v>
      </c>
      <c r="J261" s="104">
        <f t="shared" si="47"/>
        <v>0</v>
      </c>
      <c r="K261" s="115">
        <f>K262+K263+K264</f>
        <v>0</v>
      </c>
    </row>
    <row r="262" spans="1:11" s="8" customFormat="1" ht="18" customHeight="1" x14ac:dyDescent="0.2">
      <c r="A262" s="45" t="s">
        <v>454</v>
      </c>
      <c r="B262" s="53" t="s">
        <v>505</v>
      </c>
      <c r="C262" s="38"/>
      <c r="D262" s="114"/>
      <c r="E262" s="49"/>
      <c r="F262" s="104"/>
      <c r="G262" s="104"/>
      <c r="H262" s="104"/>
      <c r="I262" s="104"/>
      <c r="J262" s="104">
        <f t="shared" si="47"/>
        <v>0</v>
      </c>
      <c r="K262" s="115"/>
    </row>
    <row r="263" spans="1:11" s="8" customFormat="1" ht="18" customHeight="1" x14ac:dyDescent="0.2">
      <c r="A263" s="45" t="s">
        <v>456</v>
      </c>
      <c r="B263" s="53" t="s">
        <v>506</v>
      </c>
      <c r="C263" s="38"/>
      <c r="D263" s="114"/>
      <c r="E263" s="49"/>
      <c r="F263" s="104"/>
      <c r="G263" s="104"/>
      <c r="H263" s="104"/>
      <c r="I263" s="104"/>
      <c r="J263" s="104">
        <f t="shared" si="47"/>
        <v>0</v>
      </c>
      <c r="K263" s="115"/>
    </row>
    <row r="264" spans="1:11" s="8" customFormat="1" x14ac:dyDescent="0.2">
      <c r="A264" s="45" t="s">
        <v>458</v>
      </c>
      <c r="B264" s="53" t="s">
        <v>507</v>
      </c>
      <c r="C264" s="38"/>
      <c r="D264" s="114"/>
      <c r="E264" s="49"/>
      <c r="F264" s="104"/>
      <c r="G264" s="104"/>
      <c r="H264" s="104"/>
      <c r="I264" s="104"/>
      <c r="J264" s="104">
        <f t="shared" si="47"/>
        <v>0</v>
      </c>
      <c r="K264" s="115"/>
    </row>
    <row r="265" spans="1:11" s="8" customFormat="1" ht="15.75" customHeight="1" x14ac:dyDescent="0.2">
      <c r="A265" s="77" t="s">
        <v>508</v>
      </c>
      <c r="B265" s="55" t="s">
        <v>509</v>
      </c>
      <c r="C265" s="38">
        <f>C266+C267+C268</f>
        <v>0</v>
      </c>
      <c r="D265" s="114">
        <f t="shared" ref="D265:I265" si="60">D266+D267+D268</f>
        <v>0</v>
      </c>
      <c r="E265" s="49">
        <f t="shared" si="60"/>
        <v>0</v>
      </c>
      <c r="F265" s="104">
        <f t="shared" si="60"/>
        <v>0</v>
      </c>
      <c r="G265" s="104">
        <f t="shared" si="60"/>
        <v>0</v>
      </c>
      <c r="H265" s="104">
        <f t="shared" si="60"/>
        <v>0</v>
      </c>
      <c r="I265" s="104">
        <f t="shared" si="60"/>
        <v>0</v>
      </c>
      <c r="J265" s="104">
        <f t="shared" si="47"/>
        <v>0</v>
      </c>
      <c r="K265" s="115">
        <f>K266+K267+K268</f>
        <v>0</v>
      </c>
    </row>
    <row r="266" spans="1:11" s="8" customFormat="1" x14ac:dyDescent="0.2">
      <c r="A266" s="45" t="s">
        <v>454</v>
      </c>
      <c r="B266" s="53" t="s">
        <v>510</v>
      </c>
      <c r="C266" s="38"/>
      <c r="D266" s="114"/>
      <c r="E266" s="49"/>
      <c r="F266" s="104"/>
      <c r="G266" s="104"/>
      <c r="H266" s="104"/>
      <c r="I266" s="104"/>
      <c r="J266" s="104">
        <f t="shared" si="47"/>
        <v>0</v>
      </c>
      <c r="K266" s="115"/>
    </row>
    <row r="267" spans="1:11" s="8" customFormat="1" ht="16.5" customHeight="1" x14ac:dyDescent="0.2">
      <c r="A267" s="45" t="s">
        <v>456</v>
      </c>
      <c r="B267" s="53" t="s">
        <v>511</v>
      </c>
      <c r="C267" s="38"/>
      <c r="D267" s="114"/>
      <c r="E267" s="49"/>
      <c r="F267" s="104"/>
      <c r="G267" s="104"/>
      <c r="H267" s="104"/>
      <c r="I267" s="104"/>
      <c r="J267" s="104">
        <f t="shared" si="47"/>
        <v>0</v>
      </c>
      <c r="K267" s="115"/>
    </row>
    <row r="268" spans="1:11" s="8" customFormat="1" ht="15" customHeight="1" x14ac:dyDescent="0.2">
      <c r="A268" s="45" t="s">
        <v>458</v>
      </c>
      <c r="B268" s="53" t="s">
        <v>512</v>
      </c>
      <c r="C268" s="38"/>
      <c r="D268" s="114"/>
      <c r="E268" s="49"/>
      <c r="F268" s="104"/>
      <c r="G268" s="104"/>
      <c r="H268" s="104"/>
      <c r="I268" s="104"/>
      <c r="J268" s="104">
        <f t="shared" si="47"/>
        <v>0</v>
      </c>
      <c r="K268" s="115"/>
    </row>
    <row r="269" spans="1:11" s="8" customFormat="1" ht="30.4" customHeight="1" x14ac:dyDescent="0.2">
      <c r="A269" s="137" t="s">
        <v>513</v>
      </c>
      <c r="B269" s="138" t="s">
        <v>514</v>
      </c>
      <c r="C269" s="38">
        <f>C270+C271+C272</f>
        <v>0</v>
      </c>
      <c r="D269" s="114">
        <f t="shared" ref="D269:I269" si="61">D270+D271+D272</f>
        <v>0</v>
      </c>
      <c r="E269" s="139">
        <f t="shared" si="61"/>
        <v>0</v>
      </c>
      <c r="F269" s="140">
        <f t="shared" si="61"/>
        <v>0</v>
      </c>
      <c r="G269" s="140">
        <f t="shared" si="61"/>
        <v>0</v>
      </c>
      <c r="H269" s="140">
        <f t="shared" si="61"/>
        <v>0</v>
      </c>
      <c r="I269" s="140">
        <f t="shared" si="61"/>
        <v>0</v>
      </c>
      <c r="J269" s="140">
        <f t="shared" si="47"/>
        <v>0</v>
      </c>
      <c r="K269" s="141">
        <f>K270+K271+K272</f>
        <v>0</v>
      </c>
    </row>
    <row r="270" spans="1:11" s="8" customFormat="1" ht="18" customHeight="1" x14ac:dyDescent="0.2">
      <c r="A270" s="122" t="s">
        <v>515</v>
      </c>
      <c r="B270" s="53" t="s">
        <v>516</v>
      </c>
      <c r="C270" s="38"/>
      <c r="D270" s="114"/>
      <c r="E270" s="49"/>
      <c r="F270" s="104"/>
      <c r="G270" s="104"/>
      <c r="H270" s="104"/>
      <c r="I270" s="104"/>
      <c r="J270" s="104">
        <f t="shared" si="47"/>
        <v>0</v>
      </c>
      <c r="K270" s="115"/>
    </row>
    <row r="271" spans="1:11" s="8" customFormat="1" ht="16.7" customHeight="1" x14ac:dyDescent="0.2">
      <c r="A271" s="122" t="s">
        <v>517</v>
      </c>
      <c r="B271" s="53" t="s">
        <v>518</v>
      </c>
      <c r="C271" s="38"/>
      <c r="D271" s="114"/>
      <c r="E271" s="49"/>
      <c r="F271" s="104"/>
      <c r="G271" s="104"/>
      <c r="H271" s="104"/>
      <c r="I271" s="104"/>
      <c r="J271" s="104">
        <f t="shared" si="47"/>
        <v>0</v>
      </c>
      <c r="K271" s="115"/>
    </row>
    <row r="272" spans="1:11" s="8" customFormat="1" ht="15.75" customHeight="1" x14ac:dyDescent="0.2">
      <c r="A272" s="122" t="s">
        <v>519</v>
      </c>
      <c r="B272" s="53" t="s">
        <v>520</v>
      </c>
      <c r="C272" s="38"/>
      <c r="D272" s="114"/>
      <c r="E272" s="49"/>
      <c r="F272" s="104"/>
      <c r="G272" s="104"/>
      <c r="H272" s="104"/>
      <c r="I272" s="104"/>
      <c r="J272" s="104">
        <f t="shared" si="47"/>
        <v>0</v>
      </c>
      <c r="K272" s="115"/>
    </row>
    <row r="273" spans="1:11" s="8" customFormat="1" ht="31.35" customHeight="1" x14ac:dyDescent="0.2">
      <c r="A273" s="63" t="s">
        <v>521</v>
      </c>
      <c r="B273" s="55" t="s">
        <v>522</v>
      </c>
      <c r="C273" s="38">
        <f>C274+C275+C276</f>
        <v>0</v>
      </c>
      <c r="D273" s="114">
        <f t="shared" ref="D273:I273" si="62">D274+D275+D276</f>
        <v>0</v>
      </c>
      <c r="E273" s="49">
        <f t="shared" si="62"/>
        <v>0</v>
      </c>
      <c r="F273" s="104">
        <f t="shared" si="62"/>
        <v>0</v>
      </c>
      <c r="G273" s="104">
        <f t="shared" si="62"/>
        <v>0</v>
      </c>
      <c r="H273" s="104">
        <f t="shared" si="62"/>
        <v>0</v>
      </c>
      <c r="I273" s="104">
        <f t="shared" si="62"/>
        <v>0</v>
      </c>
      <c r="J273" s="104">
        <f t="shared" si="47"/>
        <v>0</v>
      </c>
      <c r="K273" s="115">
        <f>K274+K275+K276</f>
        <v>0</v>
      </c>
    </row>
    <row r="274" spans="1:11" s="8" customFormat="1" ht="16.5" customHeight="1" x14ac:dyDescent="0.2">
      <c r="A274" s="122" t="s">
        <v>523</v>
      </c>
      <c r="B274" s="53" t="s">
        <v>524</v>
      </c>
      <c r="C274" s="38"/>
      <c r="D274" s="114"/>
      <c r="E274" s="49"/>
      <c r="F274" s="104"/>
      <c r="G274" s="104"/>
      <c r="H274" s="104"/>
      <c r="I274" s="104"/>
      <c r="J274" s="104">
        <f t="shared" si="47"/>
        <v>0</v>
      </c>
      <c r="K274" s="115"/>
    </row>
    <row r="275" spans="1:11" s="8" customFormat="1" ht="16.5" customHeight="1" x14ac:dyDescent="0.2">
      <c r="A275" s="122" t="s">
        <v>525</v>
      </c>
      <c r="B275" s="53" t="s">
        <v>526</v>
      </c>
      <c r="C275" s="38"/>
      <c r="D275" s="114"/>
      <c r="E275" s="49"/>
      <c r="F275" s="104"/>
      <c r="G275" s="104"/>
      <c r="H275" s="104"/>
      <c r="I275" s="104"/>
      <c r="J275" s="104">
        <f t="shared" si="47"/>
        <v>0</v>
      </c>
      <c r="K275" s="115"/>
    </row>
    <row r="276" spans="1:11" s="8" customFormat="1" ht="17.25" customHeight="1" x14ac:dyDescent="0.2">
      <c r="A276" s="122" t="s">
        <v>519</v>
      </c>
      <c r="B276" s="53" t="s">
        <v>527</v>
      </c>
      <c r="C276" s="38"/>
      <c r="D276" s="114"/>
      <c r="E276" s="49"/>
      <c r="F276" s="104"/>
      <c r="G276" s="104"/>
      <c r="H276" s="104"/>
      <c r="I276" s="104"/>
      <c r="J276" s="104">
        <f t="shared" ref="J276:J396" si="63">H276-I276</f>
        <v>0</v>
      </c>
      <c r="K276" s="115"/>
    </row>
    <row r="277" spans="1:11" s="8" customFormat="1" ht="27" customHeight="1" x14ac:dyDescent="0.2">
      <c r="A277" s="63" t="s">
        <v>528</v>
      </c>
      <c r="B277" s="55" t="s">
        <v>529</v>
      </c>
      <c r="C277" s="38">
        <f>C278+C279+C280</f>
        <v>0</v>
      </c>
      <c r="D277" s="114">
        <f t="shared" ref="D277:I277" si="64">D278+D279+D280</f>
        <v>0</v>
      </c>
      <c r="E277" s="49">
        <f t="shared" si="64"/>
        <v>0</v>
      </c>
      <c r="F277" s="104">
        <f t="shared" si="64"/>
        <v>0</v>
      </c>
      <c r="G277" s="104">
        <f t="shared" si="64"/>
        <v>0</v>
      </c>
      <c r="H277" s="104">
        <f t="shared" si="64"/>
        <v>0</v>
      </c>
      <c r="I277" s="104">
        <f t="shared" si="64"/>
        <v>0</v>
      </c>
      <c r="J277" s="104">
        <f t="shared" si="63"/>
        <v>0</v>
      </c>
      <c r="K277" s="115">
        <f>K278+K279+K280</f>
        <v>0</v>
      </c>
    </row>
    <row r="278" spans="1:11" s="8" customFormat="1" ht="15.75" customHeight="1" x14ac:dyDescent="0.2">
      <c r="A278" s="122" t="s">
        <v>530</v>
      </c>
      <c r="B278" s="53" t="s">
        <v>531</v>
      </c>
      <c r="C278" s="38"/>
      <c r="D278" s="114"/>
      <c r="E278" s="49"/>
      <c r="F278" s="104"/>
      <c r="G278" s="104"/>
      <c r="H278" s="104"/>
      <c r="I278" s="104"/>
      <c r="J278" s="104">
        <f t="shared" si="63"/>
        <v>0</v>
      </c>
      <c r="K278" s="115"/>
    </row>
    <row r="279" spans="1:11" s="8" customFormat="1" ht="15.75" customHeight="1" x14ac:dyDescent="0.2">
      <c r="A279" s="122" t="s">
        <v>532</v>
      </c>
      <c r="B279" s="53" t="s">
        <v>533</v>
      </c>
      <c r="C279" s="38"/>
      <c r="D279" s="114"/>
      <c r="E279" s="49"/>
      <c r="F279" s="104"/>
      <c r="G279" s="104"/>
      <c r="H279" s="104"/>
      <c r="I279" s="104"/>
      <c r="J279" s="104">
        <f t="shared" si="63"/>
        <v>0</v>
      </c>
      <c r="K279" s="115"/>
    </row>
    <row r="280" spans="1:11" s="8" customFormat="1" ht="16.5" customHeight="1" x14ac:dyDescent="0.2">
      <c r="A280" s="122" t="s">
        <v>519</v>
      </c>
      <c r="B280" s="80" t="s">
        <v>534</v>
      </c>
      <c r="C280" s="38"/>
      <c r="D280" s="114"/>
      <c r="E280" s="49"/>
      <c r="F280" s="104"/>
      <c r="G280" s="104"/>
      <c r="H280" s="104"/>
      <c r="I280" s="104"/>
      <c r="J280" s="104">
        <f t="shared" si="63"/>
        <v>0</v>
      </c>
      <c r="K280" s="115"/>
    </row>
    <row r="281" spans="1:11" s="147" customFormat="1" ht="16.5" customHeight="1" x14ac:dyDescent="0.2">
      <c r="A281" s="142" t="s">
        <v>535</v>
      </c>
      <c r="B281" s="143" t="s">
        <v>536</v>
      </c>
      <c r="C281" s="56">
        <f>C282</f>
        <v>0</v>
      </c>
      <c r="D281" s="144">
        <f t="shared" ref="D281:I281" si="65">D282</f>
        <v>0</v>
      </c>
      <c r="E281" s="78">
        <f t="shared" si="65"/>
        <v>0</v>
      </c>
      <c r="F281" s="145">
        <f t="shared" si="65"/>
        <v>0</v>
      </c>
      <c r="G281" s="145">
        <f t="shared" si="65"/>
        <v>0</v>
      </c>
      <c r="H281" s="145">
        <f t="shared" si="65"/>
        <v>0</v>
      </c>
      <c r="I281" s="145">
        <f t="shared" si="65"/>
        <v>0</v>
      </c>
      <c r="J281" s="145">
        <f t="shared" si="63"/>
        <v>0</v>
      </c>
      <c r="K281" s="146">
        <f>K282</f>
        <v>0</v>
      </c>
    </row>
    <row r="282" spans="1:11" s="8" customFormat="1" ht="16.5" customHeight="1" x14ac:dyDescent="0.2">
      <c r="A282" s="122" t="s">
        <v>525</v>
      </c>
      <c r="B282" s="148" t="s">
        <v>537</v>
      </c>
      <c r="C282" s="38"/>
      <c r="D282" s="149"/>
      <c r="E282" s="49"/>
      <c r="F282" s="104"/>
      <c r="G282" s="104"/>
      <c r="H282" s="104"/>
      <c r="I282" s="104"/>
      <c r="J282" s="104">
        <f t="shared" si="63"/>
        <v>0</v>
      </c>
      <c r="K282" s="115"/>
    </row>
    <row r="283" spans="1:11" s="8" customFormat="1" ht="29.25" customHeight="1" x14ac:dyDescent="0.2">
      <c r="A283" s="150" t="s">
        <v>538</v>
      </c>
      <c r="B283" s="151" t="s">
        <v>539</v>
      </c>
      <c r="C283" s="38"/>
      <c r="D283" s="149"/>
      <c r="E283" s="49"/>
      <c r="F283" s="104"/>
      <c r="G283" s="104"/>
      <c r="H283" s="104"/>
      <c r="I283" s="104"/>
      <c r="J283" s="104"/>
      <c r="K283" s="115"/>
    </row>
    <row r="284" spans="1:11" s="8" customFormat="1" ht="16.5" customHeight="1" x14ac:dyDescent="0.2">
      <c r="A284" s="152" t="s">
        <v>540</v>
      </c>
      <c r="B284" s="153" t="s">
        <v>541</v>
      </c>
      <c r="C284" s="38"/>
      <c r="D284" s="149"/>
      <c r="E284" s="49"/>
      <c r="F284" s="104"/>
      <c r="G284" s="104"/>
      <c r="H284" s="104"/>
      <c r="I284" s="104"/>
      <c r="J284" s="104"/>
      <c r="K284" s="115"/>
    </row>
    <row r="285" spans="1:11" s="8" customFormat="1" ht="16.5" customHeight="1" x14ac:dyDescent="0.2">
      <c r="A285" s="152" t="s">
        <v>542</v>
      </c>
      <c r="B285" s="153" t="s">
        <v>543</v>
      </c>
      <c r="C285" s="38"/>
      <c r="D285" s="149"/>
      <c r="E285" s="49"/>
      <c r="F285" s="104"/>
      <c r="G285" s="104"/>
      <c r="H285" s="104"/>
      <c r="I285" s="104"/>
      <c r="J285" s="104"/>
      <c r="K285" s="115"/>
    </row>
    <row r="286" spans="1:11" s="8" customFormat="1" ht="16.5" customHeight="1" x14ac:dyDescent="0.2">
      <c r="A286" s="154" t="s">
        <v>544</v>
      </c>
      <c r="B286" s="153" t="s">
        <v>545</v>
      </c>
      <c r="C286" s="38"/>
      <c r="D286" s="149"/>
      <c r="E286" s="49"/>
      <c r="F286" s="104"/>
      <c r="G286" s="104"/>
      <c r="H286" s="104"/>
      <c r="I286" s="104"/>
      <c r="J286" s="104"/>
      <c r="K286" s="115"/>
    </row>
    <row r="287" spans="1:11" s="8" customFormat="1" ht="27.75" customHeight="1" x14ac:dyDescent="0.2">
      <c r="A287" s="154" t="s">
        <v>546</v>
      </c>
      <c r="B287" s="155" t="s">
        <v>547</v>
      </c>
      <c r="C287" s="38"/>
      <c r="D287" s="149"/>
      <c r="E287" s="49"/>
      <c r="F287" s="104"/>
      <c r="G287" s="104"/>
      <c r="H287" s="104"/>
      <c r="I287" s="104"/>
      <c r="J287" s="104"/>
      <c r="K287" s="115"/>
    </row>
    <row r="288" spans="1:11" s="8" customFormat="1" ht="16.5" customHeight="1" x14ac:dyDescent="0.2">
      <c r="A288" s="152" t="s">
        <v>540</v>
      </c>
      <c r="B288" s="156" t="s">
        <v>548</v>
      </c>
      <c r="C288" s="38"/>
      <c r="D288" s="149"/>
      <c r="E288" s="49"/>
      <c r="F288" s="104"/>
      <c r="G288" s="104"/>
      <c r="H288" s="104"/>
      <c r="I288" s="104"/>
      <c r="J288" s="104"/>
      <c r="K288" s="115"/>
    </row>
    <row r="289" spans="1:11" s="8" customFormat="1" ht="16.5" customHeight="1" x14ac:dyDescent="0.2">
      <c r="A289" s="152" t="s">
        <v>542</v>
      </c>
      <c r="B289" s="156" t="s">
        <v>549</v>
      </c>
      <c r="C289" s="38"/>
      <c r="D289" s="149"/>
      <c r="E289" s="49"/>
      <c r="F289" s="104"/>
      <c r="G289" s="104"/>
      <c r="H289" s="104"/>
      <c r="I289" s="104"/>
      <c r="J289" s="104"/>
      <c r="K289" s="115"/>
    </row>
    <row r="290" spans="1:11" s="8" customFormat="1" ht="16.5" customHeight="1" x14ac:dyDescent="0.2">
      <c r="A290" s="154" t="s">
        <v>544</v>
      </c>
      <c r="B290" s="157" t="s">
        <v>550</v>
      </c>
      <c r="C290" s="38"/>
      <c r="D290" s="149"/>
      <c r="E290" s="49"/>
      <c r="F290" s="104"/>
      <c r="G290" s="104"/>
      <c r="H290" s="104"/>
      <c r="I290" s="104"/>
      <c r="J290" s="104"/>
      <c r="K290" s="115"/>
    </row>
    <row r="291" spans="1:11" s="8" customFormat="1" ht="24" customHeight="1" x14ac:dyDescent="0.2">
      <c r="A291" s="154" t="s">
        <v>551</v>
      </c>
      <c r="B291" s="158" t="s">
        <v>552</v>
      </c>
      <c r="C291" s="38"/>
      <c r="D291" s="149"/>
      <c r="E291" s="49"/>
      <c r="F291" s="104"/>
      <c r="G291" s="104"/>
      <c r="H291" s="104"/>
      <c r="I291" s="104"/>
      <c r="J291" s="104"/>
      <c r="K291" s="115"/>
    </row>
    <row r="292" spans="1:11" s="8" customFormat="1" ht="16.5" customHeight="1" x14ac:dyDescent="0.2">
      <c r="A292" s="152" t="s">
        <v>540</v>
      </c>
      <c r="B292" s="157" t="s">
        <v>553</v>
      </c>
      <c r="C292" s="38"/>
      <c r="D292" s="149"/>
      <c r="E292" s="49"/>
      <c r="F292" s="104"/>
      <c r="G292" s="104"/>
      <c r="H292" s="104"/>
      <c r="I292" s="104"/>
      <c r="J292" s="104"/>
      <c r="K292" s="115"/>
    </row>
    <row r="293" spans="1:11" s="8" customFormat="1" ht="16.5" customHeight="1" x14ac:dyDescent="0.2">
      <c r="A293" s="152" t="s">
        <v>542</v>
      </c>
      <c r="B293" s="157" t="s">
        <v>554</v>
      </c>
      <c r="C293" s="38"/>
      <c r="D293" s="149"/>
      <c r="E293" s="49"/>
      <c r="F293" s="104"/>
      <c r="G293" s="104"/>
      <c r="H293" s="104"/>
      <c r="I293" s="104"/>
      <c r="J293" s="104"/>
      <c r="K293" s="115"/>
    </row>
    <row r="294" spans="1:11" s="8" customFormat="1" ht="16.5" customHeight="1" x14ac:dyDescent="0.2">
      <c r="A294" s="154" t="s">
        <v>544</v>
      </c>
      <c r="B294" s="157" t="s">
        <v>555</v>
      </c>
      <c r="C294" s="38"/>
      <c r="D294" s="149"/>
      <c r="E294" s="49"/>
      <c r="F294" s="104"/>
      <c r="G294" s="104"/>
      <c r="H294" s="104"/>
      <c r="I294" s="104"/>
      <c r="J294" s="104"/>
      <c r="K294" s="115"/>
    </row>
    <row r="295" spans="1:11" s="8" customFormat="1" ht="22.5" customHeight="1" x14ac:dyDescent="0.2">
      <c r="A295" s="154" t="s">
        <v>556</v>
      </c>
      <c r="B295" s="158" t="s">
        <v>557</v>
      </c>
      <c r="C295" s="38"/>
      <c r="D295" s="149"/>
      <c r="E295" s="49"/>
      <c r="F295" s="104"/>
      <c r="G295" s="104"/>
      <c r="H295" s="104"/>
      <c r="I295" s="104"/>
      <c r="J295" s="104"/>
      <c r="K295" s="115"/>
    </row>
    <row r="296" spans="1:11" s="8" customFormat="1" ht="16.5" customHeight="1" x14ac:dyDescent="0.2">
      <c r="A296" s="152" t="s">
        <v>540</v>
      </c>
      <c r="B296" s="157" t="s">
        <v>558</v>
      </c>
      <c r="C296" s="38"/>
      <c r="D296" s="149"/>
      <c r="E296" s="49"/>
      <c r="F296" s="104"/>
      <c r="G296" s="104"/>
      <c r="H296" s="104"/>
      <c r="I296" s="104"/>
      <c r="J296" s="104"/>
      <c r="K296" s="115"/>
    </row>
    <row r="297" spans="1:11" s="8" customFormat="1" ht="16.5" customHeight="1" x14ac:dyDescent="0.2">
      <c r="A297" s="152" t="s">
        <v>542</v>
      </c>
      <c r="B297" s="157" t="s">
        <v>559</v>
      </c>
      <c r="C297" s="38"/>
      <c r="D297" s="149"/>
      <c r="E297" s="49"/>
      <c r="F297" s="104"/>
      <c r="G297" s="104"/>
      <c r="H297" s="104"/>
      <c r="I297" s="104"/>
      <c r="J297" s="104"/>
      <c r="K297" s="115"/>
    </row>
    <row r="298" spans="1:11" s="8" customFormat="1" ht="16.5" customHeight="1" x14ac:dyDescent="0.2">
      <c r="A298" s="154" t="s">
        <v>544</v>
      </c>
      <c r="B298" s="157" t="s">
        <v>560</v>
      </c>
      <c r="C298" s="38"/>
      <c r="D298" s="149"/>
      <c r="E298" s="49"/>
      <c r="F298" s="104"/>
      <c r="G298" s="104"/>
      <c r="H298" s="104"/>
      <c r="I298" s="104"/>
      <c r="J298" s="104"/>
      <c r="K298" s="115"/>
    </row>
    <row r="299" spans="1:11" s="8" customFormat="1" ht="24.75" customHeight="1" x14ac:dyDescent="0.2">
      <c r="A299" s="154" t="s">
        <v>561</v>
      </c>
      <c r="B299" s="158" t="s">
        <v>562</v>
      </c>
      <c r="C299" s="38"/>
      <c r="D299" s="149"/>
      <c r="E299" s="49"/>
      <c r="F299" s="104"/>
      <c r="G299" s="104"/>
      <c r="H299" s="104"/>
      <c r="I299" s="104"/>
      <c r="J299" s="104"/>
      <c r="K299" s="115"/>
    </row>
    <row r="300" spans="1:11" s="8" customFormat="1" ht="16.5" customHeight="1" x14ac:dyDescent="0.2">
      <c r="A300" s="154" t="s">
        <v>540</v>
      </c>
      <c r="B300" s="157" t="s">
        <v>563</v>
      </c>
      <c r="C300" s="38"/>
      <c r="D300" s="149"/>
      <c r="E300" s="49"/>
      <c r="F300" s="104"/>
      <c r="G300" s="104"/>
      <c r="H300" s="104"/>
      <c r="I300" s="104"/>
      <c r="J300" s="104"/>
      <c r="K300" s="115"/>
    </row>
    <row r="301" spans="1:11" s="8" customFormat="1" ht="16.5" customHeight="1" x14ac:dyDescent="0.2">
      <c r="A301" s="154" t="s">
        <v>542</v>
      </c>
      <c r="B301" s="157" t="s">
        <v>564</v>
      </c>
      <c r="C301" s="38"/>
      <c r="D301" s="149"/>
      <c r="E301" s="49"/>
      <c r="F301" s="104"/>
      <c r="G301" s="104"/>
      <c r="H301" s="104"/>
      <c r="I301" s="104"/>
      <c r="J301" s="104"/>
      <c r="K301" s="115"/>
    </row>
    <row r="302" spans="1:11" s="8" customFormat="1" ht="16.5" customHeight="1" x14ac:dyDescent="0.2">
      <c r="A302" s="154" t="s">
        <v>544</v>
      </c>
      <c r="B302" s="157" t="s">
        <v>565</v>
      </c>
      <c r="C302" s="38"/>
      <c r="D302" s="149"/>
      <c r="E302" s="49"/>
      <c r="F302" s="104"/>
      <c r="G302" s="104"/>
      <c r="H302" s="104"/>
      <c r="I302" s="104"/>
      <c r="J302" s="104"/>
      <c r="K302" s="115"/>
    </row>
    <row r="303" spans="1:11" s="8" customFormat="1" ht="28.5" customHeight="1" x14ac:dyDescent="0.2">
      <c r="A303" s="159" t="s">
        <v>566</v>
      </c>
      <c r="B303" s="160" t="s">
        <v>567</v>
      </c>
      <c r="C303" s="38"/>
      <c r="D303" s="149"/>
      <c r="E303" s="49"/>
      <c r="F303" s="104"/>
      <c r="G303" s="104"/>
      <c r="H303" s="104"/>
      <c r="I303" s="104"/>
      <c r="J303" s="104"/>
      <c r="K303" s="115"/>
    </row>
    <row r="304" spans="1:11" s="8" customFormat="1" ht="16.5" customHeight="1" x14ac:dyDescent="0.2">
      <c r="A304" s="152" t="s">
        <v>540</v>
      </c>
      <c r="B304" s="161" t="s">
        <v>568</v>
      </c>
      <c r="C304" s="38"/>
      <c r="D304" s="149"/>
      <c r="E304" s="49"/>
      <c r="F304" s="104"/>
      <c r="G304" s="104"/>
      <c r="H304" s="104"/>
      <c r="I304" s="104"/>
      <c r="J304" s="104"/>
      <c r="K304" s="115"/>
    </row>
    <row r="305" spans="1:11" s="8" customFormat="1" ht="16.5" customHeight="1" x14ac:dyDescent="0.2">
      <c r="A305" s="152" t="s">
        <v>542</v>
      </c>
      <c r="B305" s="161" t="s">
        <v>569</v>
      </c>
      <c r="C305" s="38"/>
      <c r="D305" s="149"/>
      <c r="E305" s="49"/>
      <c r="F305" s="104"/>
      <c r="G305" s="104"/>
      <c r="H305" s="104"/>
      <c r="I305" s="104"/>
      <c r="J305" s="104"/>
      <c r="K305" s="115"/>
    </row>
    <row r="306" spans="1:11" s="8" customFormat="1" ht="16.5" customHeight="1" x14ac:dyDescent="0.2">
      <c r="A306" s="154" t="s">
        <v>544</v>
      </c>
      <c r="B306" s="161" t="s">
        <v>570</v>
      </c>
      <c r="C306" s="38"/>
      <c r="D306" s="149"/>
      <c r="E306" s="49"/>
      <c r="F306" s="104"/>
      <c r="G306" s="104"/>
      <c r="H306" s="104"/>
      <c r="I306" s="104"/>
      <c r="J306" s="104"/>
      <c r="K306" s="115"/>
    </row>
    <row r="307" spans="1:11" s="8" customFormat="1" ht="16.5" customHeight="1" x14ac:dyDescent="0.2">
      <c r="A307" s="159" t="s">
        <v>571</v>
      </c>
      <c r="B307" s="160" t="s">
        <v>572</v>
      </c>
      <c r="C307" s="38"/>
      <c r="D307" s="149"/>
      <c r="E307" s="49"/>
      <c r="F307" s="104"/>
      <c r="G307" s="104"/>
      <c r="H307" s="104"/>
      <c r="I307" s="104"/>
      <c r="J307" s="104"/>
      <c r="K307" s="115"/>
    </row>
    <row r="308" spans="1:11" s="8" customFormat="1" ht="16.5" customHeight="1" x14ac:dyDescent="0.2">
      <c r="A308" s="152" t="s">
        <v>540</v>
      </c>
      <c r="B308" s="161" t="s">
        <v>573</v>
      </c>
      <c r="C308" s="38"/>
      <c r="D308" s="149"/>
      <c r="E308" s="49"/>
      <c r="F308" s="104"/>
      <c r="G308" s="104"/>
      <c r="H308" s="104"/>
      <c r="I308" s="104"/>
      <c r="J308" s="104"/>
      <c r="K308" s="115"/>
    </row>
    <row r="309" spans="1:11" s="8" customFormat="1" ht="16.5" customHeight="1" x14ac:dyDescent="0.2">
      <c r="A309" s="152" t="s">
        <v>542</v>
      </c>
      <c r="B309" s="161" t="s">
        <v>574</v>
      </c>
      <c r="C309" s="38"/>
      <c r="D309" s="149"/>
      <c r="E309" s="49"/>
      <c r="F309" s="104"/>
      <c r="G309" s="104"/>
      <c r="H309" s="104"/>
      <c r="I309" s="104"/>
      <c r="J309" s="104"/>
      <c r="K309" s="115"/>
    </row>
    <row r="310" spans="1:11" s="8" customFormat="1" ht="16.5" customHeight="1" x14ac:dyDescent="0.2">
      <c r="A310" s="154" t="s">
        <v>544</v>
      </c>
      <c r="B310" s="161" t="s">
        <v>575</v>
      </c>
      <c r="C310" s="38"/>
      <c r="D310" s="149"/>
      <c r="E310" s="49"/>
      <c r="F310" s="104"/>
      <c r="G310" s="104"/>
      <c r="H310" s="104"/>
      <c r="I310" s="104"/>
      <c r="J310" s="104"/>
      <c r="K310" s="115"/>
    </row>
    <row r="311" spans="1:11" s="8" customFormat="1" ht="24.75" customHeight="1" x14ac:dyDescent="0.2">
      <c r="A311" s="159" t="s">
        <v>576</v>
      </c>
      <c r="B311" s="160" t="s">
        <v>577</v>
      </c>
      <c r="C311" s="38"/>
      <c r="D311" s="149"/>
      <c r="E311" s="49"/>
      <c r="F311" s="104"/>
      <c r="G311" s="104"/>
      <c r="H311" s="104"/>
      <c r="I311" s="104"/>
      <c r="J311" s="104"/>
      <c r="K311" s="115"/>
    </row>
    <row r="312" spans="1:11" s="8" customFormat="1" ht="16.5" customHeight="1" x14ac:dyDescent="0.2">
      <c r="A312" s="152" t="s">
        <v>540</v>
      </c>
      <c r="B312" s="161" t="s">
        <v>578</v>
      </c>
      <c r="C312" s="38"/>
      <c r="D312" s="149"/>
      <c r="E312" s="49"/>
      <c r="F312" s="104"/>
      <c r="G312" s="104"/>
      <c r="H312" s="104"/>
      <c r="I312" s="104"/>
      <c r="J312" s="104"/>
      <c r="K312" s="115"/>
    </row>
    <row r="313" spans="1:11" s="8" customFormat="1" ht="16.5" customHeight="1" x14ac:dyDescent="0.2">
      <c r="A313" s="152" t="s">
        <v>542</v>
      </c>
      <c r="B313" s="161" t="s">
        <v>579</v>
      </c>
      <c r="C313" s="38"/>
      <c r="D313" s="149"/>
      <c r="E313" s="49"/>
      <c r="F313" s="104"/>
      <c r="G313" s="104"/>
      <c r="H313" s="104"/>
      <c r="I313" s="104"/>
      <c r="J313" s="104"/>
      <c r="K313" s="115"/>
    </row>
    <row r="314" spans="1:11" s="8" customFormat="1" ht="16.5" customHeight="1" x14ac:dyDescent="0.2">
      <c r="A314" s="152" t="s">
        <v>544</v>
      </c>
      <c r="B314" s="162" t="s">
        <v>580</v>
      </c>
      <c r="C314" s="38"/>
      <c r="D314" s="149"/>
      <c r="E314" s="49"/>
      <c r="F314" s="104"/>
      <c r="G314" s="104"/>
      <c r="H314" s="104"/>
      <c r="I314" s="104"/>
      <c r="J314" s="104"/>
      <c r="K314" s="115"/>
    </row>
    <row r="315" spans="1:11" s="8" customFormat="1" ht="25.5" customHeight="1" x14ac:dyDescent="0.2">
      <c r="A315" s="159" t="s">
        <v>581</v>
      </c>
      <c r="B315" s="163" t="s">
        <v>582</v>
      </c>
      <c r="C315" s="38"/>
      <c r="D315" s="149"/>
      <c r="E315" s="49"/>
      <c r="F315" s="104"/>
      <c r="G315" s="104"/>
      <c r="H315" s="104"/>
      <c r="I315" s="104"/>
      <c r="J315" s="104"/>
      <c r="K315" s="115"/>
    </row>
    <row r="316" spans="1:11" s="8" customFormat="1" ht="16.5" customHeight="1" x14ac:dyDescent="0.2">
      <c r="A316" s="152" t="s">
        <v>540</v>
      </c>
      <c r="B316" s="162" t="s">
        <v>583</v>
      </c>
      <c r="C316" s="38"/>
      <c r="D316" s="149"/>
      <c r="E316" s="49"/>
      <c r="F316" s="104"/>
      <c r="G316" s="104"/>
      <c r="H316" s="104"/>
      <c r="I316" s="104"/>
      <c r="J316" s="104"/>
      <c r="K316" s="115"/>
    </row>
    <row r="317" spans="1:11" s="8" customFormat="1" ht="16.5" customHeight="1" x14ac:dyDescent="0.2">
      <c r="A317" s="152" t="s">
        <v>542</v>
      </c>
      <c r="B317" s="162" t="s">
        <v>584</v>
      </c>
      <c r="C317" s="38"/>
      <c r="D317" s="149"/>
      <c r="E317" s="49"/>
      <c r="F317" s="104"/>
      <c r="G317" s="104"/>
      <c r="H317" s="104"/>
      <c r="I317" s="104"/>
      <c r="J317" s="104"/>
      <c r="K317" s="115"/>
    </row>
    <row r="318" spans="1:11" s="8" customFormat="1" ht="16.5" customHeight="1" x14ac:dyDescent="0.2">
      <c r="A318" s="154" t="s">
        <v>544</v>
      </c>
      <c r="B318" s="162" t="s">
        <v>585</v>
      </c>
      <c r="C318" s="38"/>
      <c r="D318" s="149"/>
      <c r="E318" s="49"/>
      <c r="F318" s="104"/>
      <c r="G318" s="104"/>
      <c r="H318" s="104"/>
      <c r="I318" s="104"/>
      <c r="J318" s="104"/>
      <c r="K318" s="115"/>
    </row>
    <row r="319" spans="1:11" s="8" customFormat="1" ht="25.5" customHeight="1" x14ac:dyDescent="0.2">
      <c r="A319" s="159" t="s">
        <v>586</v>
      </c>
      <c r="B319" s="163" t="s">
        <v>587</v>
      </c>
      <c r="C319" s="38"/>
      <c r="D319" s="149"/>
      <c r="E319" s="49"/>
      <c r="F319" s="104"/>
      <c r="G319" s="104"/>
      <c r="H319" s="104"/>
      <c r="I319" s="104"/>
      <c r="J319" s="104"/>
      <c r="K319" s="115"/>
    </row>
    <row r="320" spans="1:11" s="8" customFormat="1" ht="16.5" customHeight="1" x14ac:dyDescent="0.2">
      <c r="A320" s="152" t="s">
        <v>540</v>
      </c>
      <c r="B320" s="162" t="s">
        <v>588</v>
      </c>
      <c r="C320" s="38"/>
      <c r="D320" s="149"/>
      <c r="E320" s="49"/>
      <c r="F320" s="104"/>
      <c r="G320" s="104"/>
      <c r="H320" s="104"/>
      <c r="I320" s="104"/>
      <c r="J320" s="104"/>
      <c r="K320" s="115"/>
    </row>
    <row r="321" spans="1:11" s="8" customFormat="1" ht="16.5" customHeight="1" x14ac:dyDescent="0.2">
      <c r="A321" s="152" t="s">
        <v>542</v>
      </c>
      <c r="B321" s="162" t="s">
        <v>589</v>
      </c>
      <c r="C321" s="38"/>
      <c r="D321" s="149"/>
      <c r="E321" s="49"/>
      <c r="F321" s="104"/>
      <c r="G321" s="104"/>
      <c r="H321" s="104"/>
      <c r="I321" s="104"/>
      <c r="J321" s="104"/>
      <c r="K321" s="115"/>
    </row>
    <row r="322" spans="1:11" s="8" customFormat="1" ht="16.5" customHeight="1" x14ac:dyDescent="0.2">
      <c r="A322" s="154" t="s">
        <v>544</v>
      </c>
      <c r="B322" s="162" t="s">
        <v>590</v>
      </c>
      <c r="C322" s="38"/>
      <c r="D322" s="149"/>
      <c r="E322" s="49"/>
      <c r="F322" s="104"/>
      <c r="G322" s="104"/>
      <c r="H322" s="104"/>
      <c r="I322" s="104"/>
      <c r="J322" s="104"/>
      <c r="K322" s="115"/>
    </row>
    <row r="323" spans="1:11" s="8" customFormat="1" ht="16.5" customHeight="1" x14ac:dyDescent="0.2">
      <c r="A323" s="159" t="s">
        <v>591</v>
      </c>
      <c r="B323" s="164" t="s">
        <v>592</v>
      </c>
      <c r="C323" s="38"/>
      <c r="D323" s="149"/>
      <c r="E323" s="49"/>
      <c r="F323" s="104"/>
      <c r="G323" s="104"/>
      <c r="H323" s="104"/>
      <c r="I323" s="104"/>
      <c r="J323" s="104"/>
      <c r="K323" s="115"/>
    </row>
    <row r="324" spans="1:11" s="8" customFormat="1" ht="16.5" customHeight="1" x14ac:dyDescent="0.2">
      <c r="A324" s="152" t="s">
        <v>542</v>
      </c>
      <c r="B324" s="156" t="s">
        <v>593</v>
      </c>
      <c r="C324" s="38"/>
      <c r="D324" s="149"/>
      <c r="E324" s="49"/>
      <c r="F324" s="104"/>
      <c r="G324" s="104"/>
      <c r="H324" s="104"/>
      <c r="I324" s="104"/>
      <c r="J324" s="104"/>
      <c r="K324" s="115"/>
    </row>
    <row r="325" spans="1:11" s="8" customFormat="1" ht="24" customHeight="1" x14ac:dyDescent="0.2">
      <c r="A325" s="159" t="s">
        <v>594</v>
      </c>
      <c r="B325" s="163" t="s">
        <v>595</v>
      </c>
      <c r="C325" s="38"/>
      <c r="D325" s="149"/>
      <c r="E325" s="49"/>
      <c r="F325" s="104"/>
      <c r="G325" s="104"/>
      <c r="H325" s="104"/>
      <c r="I325" s="104"/>
      <c r="J325" s="104"/>
      <c r="K325" s="115"/>
    </row>
    <row r="326" spans="1:11" s="8" customFormat="1" ht="16.5" customHeight="1" x14ac:dyDescent="0.2">
      <c r="A326" s="152" t="s">
        <v>540</v>
      </c>
      <c r="B326" s="162" t="s">
        <v>596</v>
      </c>
      <c r="C326" s="38"/>
      <c r="D326" s="149"/>
      <c r="E326" s="49"/>
      <c r="F326" s="104"/>
      <c r="G326" s="104"/>
      <c r="H326" s="104"/>
      <c r="I326" s="104"/>
      <c r="J326" s="104"/>
      <c r="K326" s="115"/>
    </row>
    <row r="327" spans="1:11" s="8" customFormat="1" ht="16.5" customHeight="1" x14ac:dyDescent="0.2">
      <c r="A327" s="152" t="s">
        <v>542</v>
      </c>
      <c r="B327" s="162" t="s">
        <v>597</v>
      </c>
      <c r="C327" s="38"/>
      <c r="D327" s="149"/>
      <c r="E327" s="49"/>
      <c r="F327" s="104"/>
      <c r="G327" s="104"/>
      <c r="H327" s="104"/>
      <c r="I327" s="104"/>
      <c r="J327" s="104"/>
      <c r="K327" s="115"/>
    </row>
    <row r="328" spans="1:11" s="8" customFormat="1" ht="16.5" customHeight="1" x14ac:dyDescent="0.2">
      <c r="A328" s="152" t="s">
        <v>544</v>
      </c>
      <c r="B328" s="162" t="s">
        <v>598</v>
      </c>
      <c r="C328" s="38"/>
      <c r="D328" s="149"/>
      <c r="E328" s="49"/>
      <c r="F328" s="104"/>
      <c r="G328" s="104"/>
      <c r="H328" s="104"/>
      <c r="I328" s="104"/>
      <c r="J328" s="104"/>
      <c r="K328" s="115"/>
    </row>
    <row r="329" spans="1:11" s="8" customFormat="1" ht="44.25" customHeight="1" x14ac:dyDescent="0.2">
      <c r="A329" s="165" t="s">
        <v>599</v>
      </c>
      <c r="B329" s="166" t="s">
        <v>600</v>
      </c>
      <c r="C329" s="38">
        <f>C330+C334+C338+C342+C346+C350+C354+C358+C362+C366+C370+C374+C378</f>
        <v>0</v>
      </c>
      <c r="D329" s="149">
        <f>D330+D334+D338+D342+D346+D350+D354+D358+D362+D366+D370+D374+D378</f>
        <v>0</v>
      </c>
      <c r="E329" s="49">
        <f>E382</f>
        <v>646000</v>
      </c>
      <c r="F329" s="49">
        <f t="shared" ref="F329:K329" si="66">F382</f>
        <v>646000</v>
      </c>
      <c r="G329" s="49">
        <f t="shared" si="66"/>
        <v>0</v>
      </c>
      <c r="H329" s="49">
        <f t="shared" si="66"/>
        <v>0</v>
      </c>
      <c r="I329" s="49">
        <f t="shared" si="66"/>
        <v>0</v>
      </c>
      <c r="J329" s="49">
        <f t="shared" si="66"/>
        <v>0</v>
      </c>
      <c r="K329" s="49">
        <f t="shared" si="66"/>
        <v>0</v>
      </c>
    </row>
    <row r="330" spans="1:11" s="8" customFormat="1" ht="24.75" customHeight="1" x14ac:dyDescent="0.2">
      <c r="A330" s="84" t="s">
        <v>601</v>
      </c>
      <c r="B330" s="167" t="s">
        <v>602</v>
      </c>
      <c r="C330" s="38">
        <f>C331+C332+C333</f>
        <v>0</v>
      </c>
      <c r="D330" s="149">
        <f t="shared" ref="D330:I330" si="67">D331+D332+D333</f>
        <v>0</v>
      </c>
      <c r="E330" s="49">
        <f t="shared" si="67"/>
        <v>0</v>
      </c>
      <c r="F330" s="104">
        <f t="shared" si="67"/>
        <v>0</v>
      </c>
      <c r="G330" s="104">
        <f t="shared" si="67"/>
        <v>0</v>
      </c>
      <c r="H330" s="104">
        <f t="shared" si="67"/>
        <v>0</v>
      </c>
      <c r="I330" s="104">
        <f t="shared" si="67"/>
        <v>0</v>
      </c>
      <c r="J330" s="104">
        <f t="shared" si="63"/>
        <v>0</v>
      </c>
      <c r="K330" s="115">
        <f>K331+K332+K333</f>
        <v>0</v>
      </c>
    </row>
    <row r="331" spans="1:11" s="8" customFormat="1" ht="16.5" customHeight="1" x14ac:dyDescent="0.2">
      <c r="A331" s="122" t="s">
        <v>603</v>
      </c>
      <c r="B331" s="167" t="s">
        <v>604</v>
      </c>
      <c r="C331" s="38"/>
      <c r="D331" s="149"/>
      <c r="E331" s="49"/>
      <c r="F331" s="104"/>
      <c r="G331" s="104"/>
      <c r="H331" s="104"/>
      <c r="I331" s="104"/>
      <c r="J331" s="104">
        <f t="shared" si="63"/>
        <v>0</v>
      </c>
      <c r="K331" s="115"/>
    </row>
    <row r="332" spans="1:11" s="8" customFormat="1" ht="18.75" customHeight="1" x14ac:dyDescent="0.2">
      <c r="A332" s="122" t="s">
        <v>605</v>
      </c>
      <c r="B332" s="167" t="s">
        <v>606</v>
      </c>
      <c r="C332" s="38"/>
      <c r="D332" s="149"/>
      <c r="E332" s="49"/>
      <c r="F332" s="104"/>
      <c r="G332" s="104"/>
      <c r="H332" s="104"/>
      <c r="I332" s="104"/>
      <c r="J332" s="104">
        <f t="shared" si="63"/>
        <v>0</v>
      </c>
      <c r="K332" s="115"/>
    </row>
    <row r="333" spans="1:11" s="8" customFormat="1" ht="17.25" customHeight="1" x14ac:dyDescent="0.2">
      <c r="A333" s="122" t="s">
        <v>544</v>
      </c>
      <c r="B333" s="167" t="s">
        <v>607</v>
      </c>
      <c r="C333" s="38"/>
      <c r="D333" s="149"/>
      <c r="E333" s="49"/>
      <c r="F333" s="104"/>
      <c r="G333" s="104"/>
      <c r="H333" s="104"/>
      <c r="I333" s="104"/>
      <c r="J333" s="104">
        <f t="shared" si="63"/>
        <v>0</v>
      </c>
      <c r="K333" s="115"/>
    </row>
    <row r="334" spans="1:11" s="8" customFormat="1" ht="19.5" customHeight="1" x14ac:dyDescent="0.2">
      <c r="A334" s="122" t="s">
        <v>608</v>
      </c>
      <c r="B334" s="167" t="s">
        <v>609</v>
      </c>
      <c r="C334" s="38">
        <f>C335+C336+C337</f>
        <v>0</v>
      </c>
      <c r="D334" s="149">
        <f t="shared" ref="D334:I334" si="68">D335+D336+D337</f>
        <v>0</v>
      </c>
      <c r="E334" s="49">
        <f t="shared" si="68"/>
        <v>0</v>
      </c>
      <c r="F334" s="104">
        <f t="shared" si="68"/>
        <v>0</v>
      </c>
      <c r="G334" s="104">
        <f t="shared" si="68"/>
        <v>0</v>
      </c>
      <c r="H334" s="104">
        <f t="shared" si="68"/>
        <v>0</v>
      </c>
      <c r="I334" s="104">
        <f t="shared" si="68"/>
        <v>0</v>
      </c>
      <c r="J334" s="104">
        <f t="shared" si="63"/>
        <v>0</v>
      </c>
      <c r="K334" s="115">
        <f>K335+K336+K337</f>
        <v>0</v>
      </c>
    </row>
    <row r="335" spans="1:11" s="8" customFormat="1" ht="21" customHeight="1" x14ac:dyDescent="0.2">
      <c r="A335" s="122" t="s">
        <v>603</v>
      </c>
      <c r="B335" s="167" t="s">
        <v>610</v>
      </c>
      <c r="C335" s="38"/>
      <c r="D335" s="149"/>
      <c r="E335" s="49"/>
      <c r="F335" s="104"/>
      <c r="G335" s="104"/>
      <c r="H335" s="104"/>
      <c r="I335" s="104"/>
      <c r="J335" s="104">
        <f t="shared" si="63"/>
        <v>0</v>
      </c>
      <c r="K335" s="115"/>
    </row>
    <row r="336" spans="1:11" s="8" customFormat="1" ht="14.25" customHeight="1" x14ac:dyDescent="0.2">
      <c r="A336" s="122" t="s">
        <v>611</v>
      </c>
      <c r="B336" s="167" t="s">
        <v>612</v>
      </c>
      <c r="C336" s="38"/>
      <c r="D336" s="149"/>
      <c r="E336" s="49"/>
      <c r="F336" s="104"/>
      <c r="G336" s="104"/>
      <c r="H336" s="104"/>
      <c r="I336" s="104"/>
      <c r="J336" s="104">
        <f t="shared" si="63"/>
        <v>0</v>
      </c>
      <c r="K336" s="115"/>
    </row>
    <row r="337" spans="1:11" s="8" customFormat="1" ht="16.5" customHeight="1" x14ac:dyDescent="0.2">
      <c r="A337" s="122" t="s">
        <v>544</v>
      </c>
      <c r="B337" s="167" t="s">
        <v>613</v>
      </c>
      <c r="C337" s="38"/>
      <c r="D337" s="149"/>
      <c r="E337" s="49"/>
      <c r="F337" s="104"/>
      <c r="G337" s="104"/>
      <c r="H337" s="104"/>
      <c r="I337" s="104"/>
      <c r="J337" s="104">
        <f t="shared" si="63"/>
        <v>0</v>
      </c>
      <c r="K337" s="115"/>
    </row>
    <row r="338" spans="1:11" s="8" customFormat="1" ht="15.75" customHeight="1" x14ac:dyDescent="0.2">
      <c r="A338" s="122" t="s">
        <v>614</v>
      </c>
      <c r="B338" s="167" t="s">
        <v>615</v>
      </c>
      <c r="C338" s="38">
        <f>C339+C340+C341</f>
        <v>0</v>
      </c>
      <c r="D338" s="149">
        <f t="shared" ref="D338:I338" si="69">D339+D340+D341</f>
        <v>0</v>
      </c>
      <c r="E338" s="49">
        <f t="shared" si="69"/>
        <v>0</v>
      </c>
      <c r="F338" s="104">
        <f t="shared" si="69"/>
        <v>0</v>
      </c>
      <c r="G338" s="104">
        <f t="shared" si="69"/>
        <v>0</v>
      </c>
      <c r="H338" s="104">
        <f t="shared" si="69"/>
        <v>0</v>
      </c>
      <c r="I338" s="104">
        <f t="shared" si="69"/>
        <v>0</v>
      </c>
      <c r="J338" s="104">
        <f t="shared" si="63"/>
        <v>0</v>
      </c>
      <c r="K338" s="115">
        <f>K339+K340+K341</f>
        <v>0</v>
      </c>
    </row>
    <row r="339" spans="1:11" s="8" customFormat="1" ht="18" customHeight="1" x14ac:dyDescent="0.2">
      <c r="A339" s="122" t="s">
        <v>603</v>
      </c>
      <c r="B339" s="167" t="s">
        <v>616</v>
      </c>
      <c r="C339" s="38"/>
      <c r="D339" s="149"/>
      <c r="E339" s="49"/>
      <c r="F339" s="104"/>
      <c r="G339" s="104"/>
      <c r="H339" s="104"/>
      <c r="I339" s="104"/>
      <c r="J339" s="104">
        <f t="shared" si="63"/>
        <v>0</v>
      </c>
      <c r="K339" s="115"/>
    </row>
    <row r="340" spans="1:11" s="8" customFormat="1" ht="17.25" customHeight="1" x14ac:dyDescent="0.2">
      <c r="A340" s="122" t="s">
        <v>611</v>
      </c>
      <c r="B340" s="167" t="s">
        <v>617</v>
      </c>
      <c r="C340" s="38"/>
      <c r="D340" s="149"/>
      <c r="E340" s="49"/>
      <c r="F340" s="104"/>
      <c r="G340" s="104"/>
      <c r="H340" s="104"/>
      <c r="I340" s="104"/>
      <c r="J340" s="104">
        <f t="shared" si="63"/>
        <v>0</v>
      </c>
      <c r="K340" s="115"/>
    </row>
    <row r="341" spans="1:11" s="8" customFormat="1" ht="17.25" customHeight="1" x14ac:dyDescent="0.2">
      <c r="A341" s="122" t="s">
        <v>544</v>
      </c>
      <c r="B341" s="167" t="s">
        <v>618</v>
      </c>
      <c r="C341" s="38"/>
      <c r="D341" s="149"/>
      <c r="E341" s="49"/>
      <c r="F341" s="104"/>
      <c r="G341" s="104"/>
      <c r="H341" s="104"/>
      <c r="I341" s="104"/>
      <c r="J341" s="104">
        <f t="shared" si="63"/>
        <v>0</v>
      </c>
      <c r="K341" s="115"/>
    </row>
    <row r="342" spans="1:11" s="8" customFormat="1" ht="28.5" customHeight="1" x14ac:dyDescent="0.2">
      <c r="A342" s="168" t="s">
        <v>619</v>
      </c>
      <c r="B342" s="148" t="s">
        <v>620</v>
      </c>
      <c r="C342" s="38">
        <f>C343+C344+C345</f>
        <v>0</v>
      </c>
      <c r="D342" s="149">
        <f t="shared" ref="D342:I342" si="70">D343+D344+D345</f>
        <v>0</v>
      </c>
      <c r="E342" s="49">
        <f t="shared" si="70"/>
        <v>0</v>
      </c>
      <c r="F342" s="104">
        <f t="shared" si="70"/>
        <v>0</v>
      </c>
      <c r="G342" s="104">
        <f t="shared" si="70"/>
        <v>0</v>
      </c>
      <c r="H342" s="104">
        <f t="shared" si="70"/>
        <v>0</v>
      </c>
      <c r="I342" s="104">
        <f t="shared" si="70"/>
        <v>0</v>
      </c>
      <c r="J342" s="104">
        <f t="shared" si="63"/>
        <v>0</v>
      </c>
      <c r="K342" s="115">
        <f>K343+K344+K345</f>
        <v>0</v>
      </c>
    </row>
    <row r="343" spans="1:11" s="8" customFormat="1" ht="15.75" customHeight="1" x14ac:dyDescent="0.2">
      <c r="A343" s="122" t="s">
        <v>530</v>
      </c>
      <c r="B343" s="148" t="s">
        <v>621</v>
      </c>
      <c r="C343" s="38"/>
      <c r="D343" s="149"/>
      <c r="E343" s="49"/>
      <c r="F343" s="104"/>
      <c r="G343" s="104"/>
      <c r="H343" s="104"/>
      <c r="I343" s="104"/>
      <c r="J343" s="104">
        <f t="shared" si="63"/>
        <v>0</v>
      </c>
      <c r="K343" s="115"/>
    </row>
    <row r="344" spans="1:11" s="8" customFormat="1" ht="16.5" customHeight="1" x14ac:dyDescent="0.2">
      <c r="A344" s="122" t="s">
        <v>532</v>
      </c>
      <c r="B344" s="148" t="s">
        <v>622</v>
      </c>
      <c r="C344" s="38"/>
      <c r="D344" s="149"/>
      <c r="E344" s="49"/>
      <c r="F344" s="104"/>
      <c r="G344" s="104"/>
      <c r="H344" s="104"/>
      <c r="I344" s="104"/>
      <c r="J344" s="104">
        <f t="shared" si="63"/>
        <v>0</v>
      </c>
      <c r="K344" s="115"/>
    </row>
    <row r="345" spans="1:11" s="8" customFormat="1" ht="15" customHeight="1" x14ac:dyDescent="0.2">
      <c r="A345" s="122" t="s">
        <v>519</v>
      </c>
      <c r="B345" s="148" t="s">
        <v>623</v>
      </c>
      <c r="C345" s="38"/>
      <c r="D345" s="149"/>
      <c r="E345" s="49"/>
      <c r="F345" s="104"/>
      <c r="G345" s="104"/>
      <c r="H345" s="104"/>
      <c r="I345" s="104"/>
      <c r="J345" s="104">
        <f t="shared" si="63"/>
        <v>0</v>
      </c>
      <c r="K345" s="115"/>
    </row>
    <row r="346" spans="1:11" s="8" customFormat="1" ht="24" customHeight="1" x14ac:dyDescent="0.2">
      <c r="A346" s="168" t="s">
        <v>624</v>
      </c>
      <c r="B346" s="148" t="s">
        <v>625</v>
      </c>
      <c r="C346" s="38">
        <f>C347+C348+C349</f>
        <v>0</v>
      </c>
      <c r="D346" s="149">
        <f t="shared" ref="D346:I346" si="71">D347+D348+D349</f>
        <v>0</v>
      </c>
      <c r="E346" s="49">
        <f t="shared" si="71"/>
        <v>0</v>
      </c>
      <c r="F346" s="104">
        <f t="shared" si="71"/>
        <v>0</v>
      </c>
      <c r="G346" s="104">
        <f t="shared" si="71"/>
        <v>0</v>
      </c>
      <c r="H346" s="104">
        <f t="shared" si="71"/>
        <v>0</v>
      </c>
      <c r="I346" s="104">
        <f t="shared" si="71"/>
        <v>0</v>
      </c>
      <c r="J346" s="104">
        <f t="shared" si="63"/>
        <v>0</v>
      </c>
      <c r="K346" s="115">
        <f>K347+K348+K349</f>
        <v>0</v>
      </c>
    </row>
    <row r="347" spans="1:11" s="8" customFormat="1" ht="18" customHeight="1" x14ac:dyDescent="0.2">
      <c r="A347" s="122" t="s">
        <v>530</v>
      </c>
      <c r="B347" s="148" t="s">
        <v>626</v>
      </c>
      <c r="C347" s="38"/>
      <c r="D347" s="149"/>
      <c r="E347" s="49"/>
      <c r="F347" s="104"/>
      <c r="G347" s="104"/>
      <c r="H347" s="104"/>
      <c r="I347" s="104"/>
      <c r="J347" s="104">
        <f t="shared" si="63"/>
        <v>0</v>
      </c>
      <c r="K347" s="115"/>
    </row>
    <row r="348" spans="1:11" s="8" customFormat="1" ht="15.75" customHeight="1" x14ac:dyDescent="0.2">
      <c r="A348" s="122" t="s">
        <v>532</v>
      </c>
      <c r="B348" s="148" t="s">
        <v>627</v>
      </c>
      <c r="C348" s="38"/>
      <c r="D348" s="149"/>
      <c r="E348" s="49"/>
      <c r="F348" s="104"/>
      <c r="G348" s="104"/>
      <c r="H348" s="104"/>
      <c r="I348" s="104"/>
      <c r="J348" s="104">
        <f t="shared" si="63"/>
        <v>0</v>
      </c>
      <c r="K348" s="115"/>
    </row>
    <row r="349" spans="1:11" s="8" customFormat="1" ht="15" customHeight="1" x14ac:dyDescent="0.2">
      <c r="A349" s="122" t="s">
        <v>519</v>
      </c>
      <c r="B349" s="148" t="s">
        <v>628</v>
      </c>
      <c r="C349" s="38"/>
      <c r="D349" s="149"/>
      <c r="E349" s="49"/>
      <c r="F349" s="104"/>
      <c r="G349" s="104"/>
      <c r="H349" s="104"/>
      <c r="I349" s="104"/>
      <c r="J349" s="104">
        <f t="shared" si="63"/>
        <v>0</v>
      </c>
      <c r="K349" s="115"/>
    </row>
    <row r="350" spans="1:11" s="8" customFormat="1" ht="26.25" customHeight="1" x14ac:dyDescent="0.2">
      <c r="A350" s="169" t="s">
        <v>629</v>
      </c>
      <c r="B350" s="167" t="s">
        <v>630</v>
      </c>
      <c r="C350" s="38">
        <f>C351+C352+C353</f>
        <v>0</v>
      </c>
      <c r="D350" s="149">
        <f t="shared" ref="D350:I350" si="72">D351+D352+D353</f>
        <v>0</v>
      </c>
      <c r="E350" s="49">
        <f t="shared" si="72"/>
        <v>0</v>
      </c>
      <c r="F350" s="104">
        <f t="shared" si="72"/>
        <v>0</v>
      </c>
      <c r="G350" s="104">
        <f t="shared" si="72"/>
        <v>0</v>
      </c>
      <c r="H350" s="104">
        <f t="shared" si="72"/>
        <v>0</v>
      </c>
      <c r="I350" s="104">
        <f t="shared" si="72"/>
        <v>0</v>
      </c>
      <c r="J350" s="104">
        <f t="shared" si="63"/>
        <v>0</v>
      </c>
      <c r="K350" s="115">
        <f>K351+K352+K353</f>
        <v>0</v>
      </c>
    </row>
    <row r="351" spans="1:11" s="8" customFormat="1" ht="15" customHeight="1" x14ac:dyDescent="0.2">
      <c r="A351" s="170" t="s">
        <v>603</v>
      </c>
      <c r="B351" s="167" t="s">
        <v>631</v>
      </c>
      <c r="C351" s="38"/>
      <c r="D351" s="149"/>
      <c r="E351" s="49"/>
      <c r="F351" s="104"/>
      <c r="G351" s="104"/>
      <c r="H351" s="104"/>
      <c r="I351" s="104"/>
      <c r="J351" s="104">
        <f t="shared" si="63"/>
        <v>0</v>
      </c>
      <c r="K351" s="115"/>
    </row>
    <row r="352" spans="1:11" s="8" customFormat="1" ht="15" customHeight="1" x14ac:dyDescent="0.2">
      <c r="A352" s="170" t="s">
        <v>632</v>
      </c>
      <c r="B352" s="167" t="s">
        <v>633</v>
      </c>
      <c r="C352" s="38"/>
      <c r="D352" s="149"/>
      <c r="E352" s="49"/>
      <c r="F352" s="104"/>
      <c r="G352" s="104"/>
      <c r="H352" s="104"/>
      <c r="I352" s="104"/>
      <c r="J352" s="104">
        <f t="shared" si="63"/>
        <v>0</v>
      </c>
      <c r="K352" s="115"/>
    </row>
    <row r="353" spans="1:11" s="8" customFormat="1" ht="15" customHeight="1" x14ac:dyDescent="0.2">
      <c r="A353" s="170" t="s">
        <v>544</v>
      </c>
      <c r="B353" s="167" t="s">
        <v>634</v>
      </c>
      <c r="C353" s="38"/>
      <c r="D353" s="149"/>
      <c r="E353" s="49"/>
      <c r="F353" s="104"/>
      <c r="G353" s="104"/>
      <c r="H353" s="104"/>
      <c r="I353" s="104"/>
      <c r="J353" s="104">
        <f t="shared" si="63"/>
        <v>0</v>
      </c>
      <c r="K353" s="115"/>
    </row>
    <row r="354" spans="1:11" s="8" customFormat="1" ht="25.5" customHeight="1" x14ac:dyDescent="0.2">
      <c r="A354" s="169" t="s">
        <v>635</v>
      </c>
      <c r="B354" s="167" t="s">
        <v>636</v>
      </c>
      <c r="C354" s="38">
        <f>C355+C356+C357</f>
        <v>0</v>
      </c>
      <c r="D354" s="149">
        <f t="shared" ref="D354:I354" si="73">D355+D356+D357</f>
        <v>0</v>
      </c>
      <c r="E354" s="49">
        <f t="shared" si="73"/>
        <v>0</v>
      </c>
      <c r="F354" s="104">
        <f t="shared" si="73"/>
        <v>0</v>
      </c>
      <c r="G354" s="104">
        <f t="shared" si="73"/>
        <v>0</v>
      </c>
      <c r="H354" s="104">
        <f t="shared" si="73"/>
        <v>0</v>
      </c>
      <c r="I354" s="104">
        <f t="shared" si="73"/>
        <v>0</v>
      </c>
      <c r="J354" s="104">
        <f t="shared" si="63"/>
        <v>0</v>
      </c>
      <c r="K354" s="115">
        <f>K355+K356+K357</f>
        <v>0</v>
      </c>
    </row>
    <row r="355" spans="1:11" s="8" customFormat="1" ht="15" customHeight="1" x14ac:dyDescent="0.2">
      <c r="A355" s="170" t="s">
        <v>603</v>
      </c>
      <c r="B355" s="167" t="s">
        <v>637</v>
      </c>
      <c r="C355" s="38"/>
      <c r="D355" s="149"/>
      <c r="E355" s="49"/>
      <c r="F355" s="104"/>
      <c r="G355" s="104"/>
      <c r="H355" s="104"/>
      <c r="I355" s="104"/>
      <c r="J355" s="104">
        <f t="shared" si="63"/>
        <v>0</v>
      </c>
      <c r="K355" s="115"/>
    </row>
    <row r="356" spans="1:11" s="8" customFormat="1" ht="15" customHeight="1" x14ac:dyDescent="0.2">
      <c r="A356" s="170" t="s">
        <v>611</v>
      </c>
      <c r="B356" s="167" t="s">
        <v>638</v>
      </c>
      <c r="C356" s="38"/>
      <c r="D356" s="149"/>
      <c r="E356" s="49"/>
      <c r="F356" s="104"/>
      <c r="G356" s="104"/>
      <c r="H356" s="104"/>
      <c r="I356" s="104"/>
      <c r="J356" s="104">
        <f t="shared" si="63"/>
        <v>0</v>
      </c>
      <c r="K356" s="115"/>
    </row>
    <row r="357" spans="1:11" s="8" customFormat="1" ht="15" customHeight="1" x14ac:dyDescent="0.2">
      <c r="A357" s="170" t="s">
        <v>491</v>
      </c>
      <c r="B357" s="167" t="s">
        <v>639</v>
      </c>
      <c r="C357" s="38"/>
      <c r="D357" s="149"/>
      <c r="E357" s="49"/>
      <c r="F357" s="104"/>
      <c r="G357" s="104"/>
      <c r="H357" s="104"/>
      <c r="I357" s="104"/>
      <c r="J357" s="104">
        <f t="shared" si="63"/>
        <v>0</v>
      </c>
      <c r="K357" s="115"/>
    </row>
    <row r="358" spans="1:11" s="8" customFormat="1" ht="15" customHeight="1" x14ac:dyDescent="0.2">
      <c r="A358" s="170" t="s">
        <v>640</v>
      </c>
      <c r="B358" s="167" t="s">
        <v>641</v>
      </c>
      <c r="C358" s="38">
        <f>C359+C360+C361</f>
        <v>0</v>
      </c>
      <c r="D358" s="149">
        <f t="shared" ref="D358:I358" si="74">D359+D360+D361</f>
        <v>0</v>
      </c>
      <c r="E358" s="49">
        <f t="shared" si="74"/>
        <v>0</v>
      </c>
      <c r="F358" s="104">
        <f t="shared" si="74"/>
        <v>0</v>
      </c>
      <c r="G358" s="104">
        <f t="shared" si="74"/>
        <v>0</v>
      </c>
      <c r="H358" s="104">
        <f t="shared" si="74"/>
        <v>0</v>
      </c>
      <c r="I358" s="104">
        <f t="shared" si="74"/>
        <v>0</v>
      </c>
      <c r="J358" s="104">
        <f t="shared" si="63"/>
        <v>0</v>
      </c>
      <c r="K358" s="115">
        <f>K359+K360+K361</f>
        <v>0</v>
      </c>
    </row>
    <row r="359" spans="1:11" s="8" customFormat="1" ht="15" customHeight="1" x14ac:dyDescent="0.2">
      <c r="A359" s="170" t="s">
        <v>603</v>
      </c>
      <c r="B359" s="167" t="s">
        <v>642</v>
      </c>
      <c r="C359" s="38"/>
      <c r="D359" s="149"/>
      <c r="E359" s="49"/>
      <c r="F359" s="104"/>
      <c r="G359" s="104"/>
      <c r="H359" s="104"/>
      <c r="I359" s="104"/>
      <c r="J359" s="104">
        <f t="shared" si="63"/>
        <v>0</v>
      </c>
      <c r="K359" s="115"/>
    </row>
    <row r="360" spans="1:11" s="8" customFormat="1" ht="15" customHeight="1" x14ac:dyDescent="0.2">
      <c r="A360" s="170" t="s">
        <v>611</v>
      </c>
      <c r="B360" s="167" t="s">
        <v>643</v>
      </c>
      <c r="C360" s="38"/>
      <c r="D360" s="149"/>
      <c r="E360" s="49"/>
      <c r="F360" s="104"/>
      <c r="G360" s="104"/>
      <c r="H360" s="104"/>
      <c r="I360" s="104"/>
      <c r="J360" s="104">
        <f t="shared" si="63"/>
        <v>0</v>
      </c>
      <c r="K360" s="115"/>
    </row>
    <row r="361" spans="1:11" s="8" customFormat="1" ht="15" customHeight="1" x14ac:dyDescent="0.2">
      <c r="A361" s="170" t="s">
        <v>491</v>
      </c>
      <c r="B361" s="167" t="s">
        <v>644</v>
      </c>
      <c r="C361" s="38"/>
      <c r="D361" s="149"/>
      <c r="E361" s="49"/>
      <c r="F361" s="104"/>
      <c r="G361" s="104"/>
      <c r="H361" s="104"/>
      <c r="I361" s="104"/>
      <c r="J361" s="104">
        <f t="shared" si="63"/>
        <v>0</v>
      </c>
      <c r="K361" s="115"/>
    </row>
    <row r="362" spans="1:11" s="8" customFormat="1" ht="16.5" customHeight="1" x14ac:dyDescent="0.2">
      <c r="A362" s="171" t="s">
        <v>645</v>
      </c>
      <c r="B362" s="167" t="s">
        <v>646</v>
      </c>
      <c r="C362" s="38">
        <f>C363+C364+C365</f>
        <v>0</v>
      </c>
      <c r="D362" s="149">
        <f t="shared" ref="D362:I362" si="75">D363+D364+D365</f>
        <v>0</v>
      </c>
      <c r="E362" s="49">
        <f t="shared" si="75"/>
        <v>0</v>
      </c>
      <c r="F362" s="104">
        <f t="shared" si="75"/>
        <v>0</v>
      </c>
      <c r="G362" s="104">
        <f t="shared" si="75"/>
        <v>0</v>
      </c>
      <c r="H362" s="104">
        <f t="shared" si="75"/>
        <v>0</v>
      </c>
      <c r="I362" s="104">
        <f t="shared" si="75"/>
        <v>0</v>
      </c>
      <c r="J362" s="104">
        <f t="shared" si="63"/>
        <v>0</v>
      </c>
      <c r="K362" s="115">
        <f>K363+K364+K365</f>
        <v>0</v>
      </c>
    </row>
    <row r="363" spans="1:11" s="8" customFormat="1" ht="16.5" customHeight="1" x14ac:dyDescent="0.2">
      <c r="A363" s="172" t="s">
        <v>647</v>
      </c>
      <c r="B363" s="167" t="s">
        <v>648</v>
      </c>
      <c r="C363" s="38"/>
      <c r="D363" s="149"/>
      <c r="E363" s="49"/>
      <c r="F363" s="104"/>
      <c r="G363" s="104"/>
      <c r="H363" s="104"/>
      <c r="I363" s="104"/>
      <c r="J363" s="104">
        <f t="shared" si="63"/>
        <v>0</v>
      </c>
      <c r="K363" s="115"/>
    </row>
    <row r="364" spans="1:11" s="8" customFormat="1" ht="16.5" customHeight="1" x14ac:dyDescent="0.2">
      <c r="A364" s="172" t="s">
        <v>649</v>
      </c>
      <c r="B364" s="167" t="s">
        <v>650</v>
      </c>
      <c r="C364" s="38"/>
      <c r="D364" s="149"/>
      <c r="E364" s="49"/>
      <c r="F364" s="104"/>
      <c r="G364" s="104"/>
      <c r="H364" s="104"/>
      <c r="I364" s="104"/>
      <c r="J364" s="104">
        <f t="shared" si="63"/>
        <v>0</v>
      </c>
      <c r="K364" s="115"/>
    </row>
    <row r="365" spans="1:11" s="8" customFormat="1" ht="16.5" customHeight="1" x14ac:dyDescent="0.2">
      <c r="A365" s="172" t="s">
        <v>651</v>
      </c>
      <c r="B365" s="167" t="s">
        <v>652</v>
      </c>
      <c r="C365" s="38"/>
      <c r="D365" s="149"/>
      <c r="E365" s="49"/>
      <c r="F365" s="104"/>
      <c r="G365" s="104"/>
      <c r="H365" s="104"/>
      <c r="I365" s="104"/>
      <c r="J365" s="104">
        <f t="shared" si="63"/>
        <v>0</v>
      </c>
      <c r="K365" s="115"/>
    </row>
    <row r="366" spans="1:11" s="8" customFormat="1" ht="16.5" customHeight="1" x14ac:dyDescent="0.2">
      <c r="A366" s="172" t="s">
        <v>653</v>
      </c>
      <c r="B366" s="167" t="s">
        <v>654</v>
      </c>
      <c r="C366" s="38">
        <f>C367+C368+C369</f>
        <v>0</v>
      </c>
      <c r="D366" s="149">
        <f t="shared" ref="D366:I366" si="76">D367+D368+D369</f>
        <v>0</v>
      </c>
      <c r="E366" s="49">
        <f t="shared" si="76"/>
        <v>0</v>
      </c>
      <c r="F366" s="104">
        <f t="shared" si="76"/>
        <v>0</v>
      </c>
      <c r="G366" s="104">
        <f t="shared" si="76"/>
        <v>0</v>
      </c>
      <c r="H366" s="104">
        <f t="shared" si="76"/>
        <v>0</v>
      </c>
      <c r="I366" s="104">
        <f t="shared" si="76"/>
        <v>0</v>
      </c>
      <c r="J366" s="104">
        <f t="shared" si="63"/>
        <v>0</v>
      </c>
      <c r="K366" s="115">
        <f>K367+K368+K369</f>
        <v>0</v>
      </c>
    </row>
    <row r="367" spans="1:11" s="8" customFormat="1" ht="16.5" customHeight="1" x14ac:dyDescent="0.2">
      <c r="A367" s="172" t="s">
        <v>647</v>
      </c>
      <c r="B367" s="167" t="s">
        <v>655</v>
      </c>
      <c r="C367" s="38"/>
      <c r="D367" s="149"/>
      <c r="E367" s="49"/>
      <c r="F367" s="104"/>
      <c r="G367" s="104"/>
      <c r="H367" s="104"/>
      <c r="I367" s="104"/>
      <c r="J367" s="104">
        <f t="shared" si="63"/>
        <v>0</v>
      </c>
      <c r="K367" s="115"/>
    </row>
    <row r="368" spans="1:11" s="8" customFormat="1" ht="16.5" customHeight="1" x14ac:dyDescent="0.2">
      <c r="A368" s="172" t="s">
        <v>649</v>
      </c>
      <c r="B368" s="167" t="s">
        <v>656</v>
      </c>
      <c r="C368" s="38"/>
      <c r="D368" s="149"/>
      <c r="E368" s="49"/>
      <c r="F368" s="104"/>
      <c r="G368" s="104"/>
      <c r="H368" s="104"/>
      <c r="I368" s="104"/>
      <c r="J368" s="104">
        <f t="shared" si="63"/>
        <v>0</v>
      </c>
      <c r="K368" s="115"/>
    </row>
    <row r="369" spans="1:11" s="8" customFormat="1" ht="16.5" customHeight="1" x14ac:dyDescent="0.2">
      <c r="A369" s="172" t="s">
        <v>651</v>
      </c>
      <c r="B369" s="167" t="s">
        <v>657</v>
      </c>
      <c r="C369" s="38"/>
      <c r="D369" s="149"/>
      <c r="E369" s="49"/>
      <c r="F369" s="104"/>
      <c r="G369" s="104"/>
      <c r="H369" s="104"/>
      <c r="I369" s="104"/>
      <c r="J369" s="104">
        <f t="shared" si="63"/>
        <v>0</v>
      </c>
      <c r="K369" s="115"/>
    </row>
    <row r="370" spans="1:11" s="8" customFormat="1" ht="30.75" customHeight="1" x14ac:dyDescent="0.2">
      <c r="A370" s="172" t="s">
        <v>658</v>
      </c>
      <c r="B370" s="167" t="s">
        <v>659</v>
      </c>
      <c r="C370" s="38">
        <f>C371+C372+C373</f>
        <v>0</v>
      </c>
      <c r="D370" s="149">
        <f t="shared" ref="D370:I370" si="77">D371+D372+D373</f>
        <v>0</v>
      </c>
      <c r="E370" s="49">
        <f t="shared" si="77"/>
        <v>0</v>
      </c>
      <c r="F370" s="104">
        <f t="shared" si="77"/>
        <v>0</v>
      </c>
      <c r="G370" s="104">
        <f t="shared" si="77"/>
        <v>0</v>
      </c>
      <c r="H370" s="104">
        <f t="shared" si="77"/>
        <v>0</v>
      </c>
      <c r="I370" s="104">
        <f t="shared" si="77"/>
        <v>0</v>
      </c>
      <c r="J370" s="104">
        <f t="shared" si="63"/>
        <v>0</v>
      </c>
      <c r="K370" s="115">
        <f>K371+K372+K373</f>
        <v>0</v>
      </c>
    </row>
    <row r="371" spans="1:11" s="8" customFormat="1" ht="16.5" customHeight="1" x14ac:dyDescent="0.2">
      <c r="A371" s="172" t="s">
        <v>487</v>
      </c>
      <c r="B371" s="167" t="s">
        <v>660</v>
      </c>
      <c r="C371" s="38"/>
      <c r="D371" s="149"/>
      <c r="E371" s="49"/>
      <c r="F371" s="104"/>
      <c r="G371" s="104"/>
      <c r="H371" s="104"/>
      <c r="I371" s="104"/>
      <c r="J371" s="104">
        <f t="shared" si="63"/>
        <v>0</v>
      </c>
      <c r="K371" s="115"/>
    </row>
    <row r="372" spans="1:11" s="8" customFormat="1" ht="16.5" customHeight="1" x14ac:dyDescent="0.2">
      <c r="A372" s="172" t="s">
        <v>661</v>
      </c>
      <c r="B372" s="167" t="s">
        <v>662</v>
      </c>
      <c r="C372" s="38"/>
      <c r="D372" s="149"/>
      <c r="E372" s="49"/>
      <c r="F372" s="104"/>
      <c r="G372" s="104"/>
      <c r="H372" s="104"/>
      <c r="I372" s="104"/>
      <c r="J372" s="104">
        <f t="shared" si="63"/>
        <v>0</v>
      </c>
      <c r="K372" s="115"/>
    </row>
    <row r="373" spans="1:11" s="8" customFormat="1" ht="16.5" customHeight="1" x14ac:dyDescent="0.2">
      <c r="A373" s="172" t="s">
        <v>544</v>
      </c>
      <c r="B373" s="167" t="s">
        <v>663</v>
      </c>
      <c r="C373" s="38"/>
      <c r="D373" s="149"/>
      <c r="E373" s="49"/>
      <c r="F373" s="104"/>
      <c r="G373" s="104"/>
      <c r="H373" s="104"/>
      <c r="I373" s="104"/>
      <c r="J373" s="104">
        <f t="shared" si="63"/>
        <v>0</v>
      </c>
      <c r="K373" s="115"/>
    </row>
    <row r="374" spans="1:11" s="8" customFormat="1" ht="30" customHeight="1" x14ac:dyDescent="0.2">
      <c r="A374" s="172" t="s">
        <v>664</v>
      </c>
      <c r="B374" s="167" t="s">
        <v>665</v>
      </c>
      <c r="C374" s="38">
        <f>C375+C376+C377</f>
        <v>0</v>
      </c>
      <c r="D374" s="149">
        <f t="shared" ref="D374:I374" si="78">D375+D376+D377</f>
        <v>0</v>
      </c>
      <c r="E374" s="49">
        <f t="shared" si="78"/>
        <v>0</v>
      </c>
      <c r="F374" s="104">
        <f t="shared" si="78"/>
        <v>0</v>
      </c>
      <c r="G374" s="104">
        <f t="shared" si="78"/>
        <v>0</v>
      </c>
      <c r="H374" s="104">
        <f t="shared" si="78"/>
        <v>0</v>
      </c>
      <c r="I374" s="104">
        <f t="shared" si="78"/>
        <v>0</v>
      </c>
      <c r="J374" s="104">
        <f t="shared" si="63"/>
        <v>0</v>
      </c>
      <c r="K374" s="115">
        <f>K375+K376+K377</f>
        <v>0</v>
      </c>
    </row>
    <row r="375" spans="1:11" s="8" customFormat="1" ht="16.5" customHeight="1" x14ac:dyDescent="0.2">
      <c r="A375" s="172" t="s">
        <v>487</v>
      </c>
      <c r="B375" s="167" t="s">
        <v>666</v>
      </c>
      <c r="C375" s="38"/>
      <c r="D375" s="149"/>
      <c r="E375" s="49"/>
      <c r="F375" s="104"/>
      <c r="G375" s="104"/>
      <c r="H375" s="104"/>
      <c r="I375" s="104"/>
      <c r="J375" s="104">
        <f t="shared" si="63"/>
        <v>0</v>
      </c>
      <c r="K375" s="115"/>
    </row>
    <row r="376" spans="1:11" s="8" customFormat="1" ht="16.5" customHeight="1" x14ac:dyDescent="0.2">
      <c r="A376" s="172" t="s">
        <v>661</v>
      </c>
      <c r="B376" s="167" t="s">
        <v>667</v>
      </c>
      <c r="C376" s="38"/>
      <c r="D376" s="149"/>
      <c r="E376" s="49"/>
      <c r="F376" s="104"/>
      <c r="G376" s="104"/>
      <c r="H376" s="104"/>
      <c r="I376" s="104"/>
      <c r="J376" s="104">
        <f t="shared" si="63"/>
        <v>0</v>
      </c>
      <c r="K376" s="115"/>
    </row>
    <row r="377" spans="1:11" s="8" customFormat="1" ht="16.5" customHeight="1" x14ac:dyDescent="0.2">
      <c r="A377" s="172" t="s">
        <v>544</v>
      </c>
      <c r="B377" s="167" t="s">
        <v>668</v>
      </c>
      <c r="C377" s="38"/>
      <c r="D377" s="149"/>
      <c r="E377" s="49"/>
      <c r="F377" s="104"/>
      <c r="G377" s="104"/>
      <c r="H377" s="104"/>
      <c r="I377" s="104"/>
      <c r="J377" s="104">
        <f t="shared" si="63"/>
        <v>0</v>
      </c>
      <c r="K377" s="115"/>
    </row>
    <row r="378" spans="1:11" s="8" customFormat="1" ht="28.5" customHeight="1" x14ac:dyDescent="0.2">
      <c r="A378" s="172" t="s">
        <v>669</v>
      </c>
      <c r="B378" s="167" t="s">
        <v>670</v>
      </c>
      <c r="C378" s="38">
        <f>C379+C380+C381</f>
        <v>0</v>
      </c>
      <c r="D378" s="149">
        <f t="shared" ref="D378:I378" si="79">D379+D380+D381</f>
        <v>0</v>
      </c>
      <c r="E378" s="49">
        <f t="shared" si="79"/>
        <v>0</v>
      </c>
      <c r="F378" s="104">
        <f t="shared" si="79"/>
        <v>0</v>
      </c>
      <c r="G378" s="104">
        <f t="shared" si="79"/>
        <v>0</v>
      </c>
      <c r="H378" s="104">
        <f t="shared" si="79"/>
        <v>0</v>
      </c>
      <c r="I378" s="104">
        <f t="shared" si="79"/>
        <v>0</v>
      </c>
      <c r="J378" s="104">
        <f t="shared" si="63"/>
        <v>0</v>
      </c>
      <c r="K378" s="115">
        <f>K379+K380+K381</f>
        <v>0</v>
      </c>
    </row>
    <row r="379" spans="1:11" s="8" customFormat="1" ht="16.5" customHeight="1" x14ac:dyDescent="0.2">
      <c r="A379" s="172" t="s">
        <v>487</v>
      </c>
      <c r="B379" s="167" t="s">
        <v>671</v>
      </c>
      <c r="C379" s="38"/>
      <c r="D379" s="149"/>
      <c r="E379" s="49"/>
      <c r="F379" s="104"/>
      <c r="G379" s="104"/>
      <c r="H379" s="104"/>
      <c r="I379" s="104"/>
      <c r="J379" s="104">
        <f t="shared" si="63"/>
        <v>0</v>
      </c>
      <c r="K379" s="115"/>
    </row>
    <row r="380" spans="1:11" s="8" customFormat="1" ht="16.5" customHeight="1" x14ac:dyDescent="0.2">
      <c r="A380" s="172" t="s">
        <v>661</v>
      </c>
      <c r="B380" s="167" t="s">
        <v>672</v>
      </c>
      <c r="C380" s="38"/>
      <c r="D380" s="149"/>
      <c r="E380" s="49"/>
      <c r="F380" s="104"/>
      <c r="G380" s="104"/>
      <c r="H380" s="104"/>
      <c r="I380" s="104"/>
      <c r="J380" s="104">
        <f t="shared" si="63"/>
        <v>0</v>
      </c>
      <c r="K380" s="115"/>
    </row>
    <row r="381" spans="1:11" s="8" customFormat="1" ht="16.5" customHeight="1" x14ac:dyDescent="0.2">
      <c r="A381" s="172" t="s">
        <v>544</v>
      </c>
      <c r="B381" s="167" t="s">
        <v>673</v>
      </c>
      <c r="C381" s="38"/>
      <c r="D381" s="149"/>
      <c r="E381" s="49"/>
      <c r="F381" s="104"/>
      <c r="G381" s="104"/>
      <c r="H381" s="104"/>
      <c r="I381" s="104"/>
      <c r="J381" s="104">
        <f t="shared" si="63"/>
        <v>0</v>
      </c>
      <c r="K381" s="115"/>
    </row>
    <row r="382" spans="1:11" s="8" customFormat="1" ht="17.25" customHeight="1" x14ac:dyDescent="0.2">
      <c r="A382" s="173" t="s">
        <v>674</v>
      </c>
      <c r="B382" s="174" t="s">
        <v>675</v>
      </c>
      <c r="C382" s="175">
        <f>C383+C384+C385+C386+C387</f>
        <v>0</v>
      </c>
      <c r="D382" s="64">
        <f>D383+D384+D385+D386+D387</f>
        <v>0</v>
      </c>
      <c r="E382" s="49">
        <f>E383</f>
        <v>646000</v>
      </c>
      <c r="F382" s="49">
        <f>F383</f>
        <v>646000</v>
      </c>
      <c r="G382" s="49">
        <f>G383</f>
        <v>0</v>
      </c>
      <c r="H382" s="49">
        <f>H383</f>
        <v>0</v>
      </c>
      <c r="I382" s="49">
        <f>I383</f>
        <v>0</v>
      </c>
      <c r="J382" s="50">
        <f t="shared" si="63"/>
        <v>0</v>
      </c>
      <c r="K382" s="51">
        <f>K383</f>
        <v>0</v>
      </c>
    </row>
    <row r="383" spans="1:11" s="8" customFormat="1" ht="17.25" customHeight="1" x14ac:dyDescent="0.2">
      <c r="A383" s="176" t="s">
        <v>676</v>
      </c>
      <c r="B383" s="177" t="s">
        <v>677</v>
      </c>
      <c r="C383" s="175"/>
      <c r="D383" s="58"/>
      <c r="E383" s="49">
        <v>646000</v>
      </c>
      <c r="F383" s="50">
        <v>646000</v>
      </c>
      <c r="G383" s="50"/>
      <c r="H383" s="69">
        <f>G383</f>
        <v>0</v>
      </c>
      <c r="I383" s="50"/>
      <c r="J383" s="50">
        <f t="shared" si="63"/>
        <v>0</v>
      </c>
      <c r="K383" s="51"/>
    </row>
    <row r="384" spans="1:11" s="8" customFormat="1" ht="17.25" customHeight="1" x14ac:dyDescent="0.2">
      <c r="A384" s="176" t="s">
        <v>678</v>
      </c>
      <c r="B384" s="177" t="s">
        <v>679</v>
      </c>
      <c r="C384" s="175"/>
      <c r="D384" s="58"/>
      <c r="E384" s="49"/>
      <c r="F384" s="50"/>
      <c r="G384" s="50"/>
      <c r="H384" s="69">
        <f>G384</f>
        <v>0</v>
      </c>
      <c r="I384" s="50"/>
      <c r="J384" s="50">
        <f t="shared" si="63"/>
        <v>0</v>
      </c>
      <c r="K384" s="51"/>
    </row>
    <row r="385" spans="1:11" s="8" customFormat="1" ht="29.25" customHeight="1" x14ac:dyDescent="0.2">
      <c r="A385" s="178" t="s">
        <v>680</v>
      </c>
      <c r="B385" s="179" t="s">
        <v>681</v>
      </c>
      <c r="C385" s="38"/>
      <c r="D385" s="149"/>
      <c r="E385" s="49"/>
      <c r="F385" s="104"/>
      <c r="G385" s="104"/>
      <c r="H385" s="104"/>
      <c r="I385" s="104"/>
      <c r="J385" s="104">
        <f t="shared" si="63"/>
        <v>0</v>
      </c>
      <c r="K385" s="115"/>
    </row>
    <row r="386" spans="1:11" s="8" customFormat="1" ht="16.5" customHeight="1" x14ac:dyDescent="0.2">
      <c r="A386" s="172" t="s">
        <v>682</v>
      </c>
      <c r="B386" s="167" t="s">
        <v>683</v>
      </c>
      <c r="C386" s="38"/>
      <c r="D386" s="149"/>
      <c r="E386" s="49"/>
      <c r="F386" s="104"/>
      <c r="G386" s="104"/>
      <c r="H386" s="104"/>
      <c r="I386" s="104"/>
      <c r="J386" s="104">
        <f t="shared" si="63"/>
        <v>0</v>
      </c>
      <c r="K386" s="115"/>
    </row>
    <row r="387" spans="1:11" s="8" customFormat="1" ht="16.5" customHeight="1" x14ac:dyDescent="0.2">
      <c r="A387" s="172" t="s">
        <v>684</v>
      </c>
      <c r="B387" s="167" t="s">
        <v>685</v>
      </c>
      <c r="C387" s="38"/>
      <c r="D387" s="149"/>
      <c r="E387" s="49"/>
      <c r="F387" s="104"/>
      <c r="G387" s="104"/>
      <c r="H387" s="104"/>
      <c r="I387" s="104"/>
      <c r="J387" s="104">
        <f t="shared" si="63"/>
        <v>0</v>
      </c>
      <c r="K387" s="115"/>
    </row>
    <row r="388" spans="1:11" s="8" customFormat="1" ht="16.5" customHeight="1" x14ac:dyDescent="0.2">
      <c r="A388" s="172" t="s">
        <v>686</v>
      </c>
      <c r="B388" s="167" t="s">
        <v>687</v>
      </c>
      <c r="C388" s="38"/>
      <c r="D388" s="149"/>
      <c r="E388" s="49"/>
      <c r="F388" s="104"/>
      <c r="G388" s="104"/>
      <c r="H388" s="104"/>
      <c r="I388" s="104"/>
      <c r="J388" s="104">
        <f t="shared" si="63"/>
        <v>0</v>
      </c>
      <c r="K388" s="115"/>
    </row>
    <row r="389" spans="1:11" s="8" customFormat="1" ht="29.25" customHeight="1" x14ac:dyDescent="0.2">
      <c r="A389" s="178" t="s">
        <v>688</v>
      </c>
      <c r="B389" s="179" t="s">
        <v>689</v>
      </c>
      <c r="C389" s="38"/>
      <c r="D389" s="149"/>
      <c r="E389" s="49"/>
      <c r="F389" s="104"/>
      <c r="G389" s="104"/>
      <c r="H389" s="104"/>
      <c r="I389" s="104"/>
      <c r="J389" s="104">
        <f t="shared" si="63"/>
        <v>0</v>
      </c>
      <c r="K389" s="115"/>
    </row>
    <row r="390" spans="1:11" s="8" customFormat="1" ht="16.5" customHeight="1" x14ac:dyDescent="0.2">
      <c r="A390" s="172" t="s">
        <v>690</v>
      </c>
      <c r="B390" s="167" t="s">
        <v>691</v>
      </c>
      <c r="C390" s="38"/>
      <c r="D390" s="149"/>
      <c r="E390" s="49"/>
      <c r="F390" s="104"/>
      <c r="G390" s="104"/>
      <c r="H390" s="104"/>
      <c r="I390" s="104"/>
      <c r="J390" s="104">
        <f t="shared" si="63"/>
        <v>0</v>
      </c>
      <c r="K390" s="115"/>
    </row>
    <row r="391" spans="1:11" s="8" customFormat="1" ht="14.25" customHeight="1" x14ac:dyDescent="0.2">
      <c r="A391" s="172" t="s">
        <v>684</v>
      </c>
      <c r="B391" s="167" t="s">
        <v>692</v>
      </c>
      <c r="C391" s="38"/>
      <c r="D391" s="149"/>
      <c r="E391" s="49"/>
      <c r="F391" s="104"/>
      <c r="G391" s="104"/>
      <c r="H391" s="104"/>
      <c r="I391" s="104"/>
      <c r="J391" s="104">
        <f t="shared" si="63"/>
        <v>0</v>
      </c>
      <c r="K391" s="115"/>
    </row>
    <row r="392" spans="1:11" s="8" customFormat="1" ht="16.5" customHeight="1" x14ac:dyDescent="0.2">
      <c r="A392" s="172" t="s">
        <v>686</v>
      </c>
      <c r="B392" s="167" t="s">
        <v>693</v>
      </c>
      <c r="C392" s="38"/>
      <c r="D392" s="149"/>
      <c r="E392" s="49"/>
      <c r="F392" s="104"/>
      <c r="G392" s="104"/>
      <c r="H392" s="104"/>
      <c r="I392" s="104"/>
      <c r="J392" s="104">
        <f t="shared" si="63"/>
        <v>0</v>
      </c>
      <c r="K392" s="115"/>
    </row>
    <row r="393" spans="1:11" s="8" customFormat="1" ht="16.7" customHeight="1" x14ac:dyDescent="0.2">
      <c r="A393" s="54" t="s">
        <v>694</v>
      </c>
      <c r="B393" s="166" t="s">
        <v>695</v>
      </c>
      <c r="C393" s="38">
        <f>C394+C401+C404</f>
        <v>0</v>
      </c>
      <c r="D393" s="149">
        <f t="shared" ref="D393:I393" si="80">D394+D401+D404</f>
        <v>0</v>
      </c>
      <c r="E393" s="34">
        <f t="shared" si="80"/>
        <v>3014000</v>
      </c>
      <c r="F393" s="108">
        <f t="shared" si="80"/>
        <v>1772000</v>
      </c>
      <c r="G393" s="108">
        <f t="shared" si="80"/>
        <v>0</v>
      </c>
      <c r="H393" s="108">
        <f t="shared" si="80"/>
        <v>0</v>
      </c>
      <c r="I393" s="108">
        <f t="shared" si="80"/>
        <v>0</v>
      </c>
      <c r="J393" s="108">
        <f t="shared" si="63"/>
        <v>0</v>
      </c>
      <c r="K393" s="180">
        <f>K394+K401+K404</f>
        <v>19616</v>
      </c>
    </row>
    <row r="394" spans="1:11" s="8" customFormat="1" ht="16.7" customHeight="1" x14ac:dyDescent="0.2">
      <c r="A394" s="54" t="s">
        <v>696</v>
      </c>
      <c r="B394" s="94" t="s">
        <v>697</v>
      </c>
      <c r="C394" s="38">
        <f>C395+C400</f>
        <v>0</v>
      </c>
      <c r="D394" s="114">
        <f t="shared" ref="D394:I394" si="81">D395+D400</f>
        <v>0</v>
      </c>
      <c r="E394" s="34">
        <f t="shared" si="81"/>
        <v>3014000</v>
      </c>
      <c r="F394" s="108">
        <f t="shared" si="81"/>
        <v>1772000</v>
      </c>
      <c r="G394" s="108">
        <f t="shared" si="81"/>
        <v>0</v>
      </c>
      <c r="H394" s="108">
        <f t="shared" si="81"/>
        <v>0</v>
      </c>
      <c r="I394" s="108">
        <f t="shared" si="81"/>
        <v>0</v>
      </c>
      <c r="J394" s="108">
        <f t="shared" si="63"/>
        <v>0</v>
      </c>
      <c r="K394" s="180">
        <f>K395+K400</f>
        <v>19616</v>
      </c>
    </row>
    <row r="395" spans="1:11" s="8" customFormat="1" ht="15.75" customHeight="1" x14ac:dyDescent="0.2">
      <c r="A395" s="54" t="s">
        <v>698</v>
      </c>
      <c r="B395" s="181" t="s">
        <v>699</v>
      </c>
      <c r="C395" s="38">
        <f>C396+C397+C398+C399</f>
        <v>0</v>
      </c>
      <c r="D395" s="114">
        <f t="shared" ref="D395:I395" si="82">D396+D397+D398+D399</f>
        <v>0</v>
      </c>
      <c r="E395" s="34">
        <f t="shared" si="82"/>
        <v>3014000</v>
      </c>
      <c r="F395" s="108">
        <f t="shared" si="82"/>
        <v>1772000</v>
      </c>
      <c r="G395" s="108">
        <f t="shared" si="82"/>
        <v>0</v>
      </c>
      <c r="H395" s="108">
        <f t="shared" si="82"/>
        <v>0</v>
      </c>
      <c r="I395" s="108">
        <f t="shared" si="82"/>
        <v>0</v>
      </c>
      <c r="J395" s="108">
        <f t="shared" si="63"/>
        <v>0</v>
      </c>
      <c r="K395" s="180">
        <f>K396+K397+K398+K399</f>
        <v>19616</v>
      </c>
    </row>
    <row r="396" spans="1:11" s="8" customFormat="1" ht="16.5" customHeight="1" x14ac:dyDescent="0.2">
      <c r="A396" s="52" t="s">
        <v>700</v>
      </c>
      <c r="B396" s="182" t="s">
        <v>701</v>
      </c>
      <c r="C396" s="38"/>
      <c r="D396" s="114"/>
      <c r="E396" s="47"/>
      <c r="F396" s="109"/>
      <c r="G396" s="109"/>
      <c r="H396" s="109"/>
      <c r="I396" s="109"/>
      <c r="J396" s="109">
        <f t="shared" si="63"/>
        <v>0</v>
      </c>
      <c r="K396" s="183"/>
    </row>
    <row r="397" spans="1:11" s="8" customFormat="1" ht="18" customHeight="1" x14ac:dyDescent="0.2">
      <c r="A397" s="45" t="s">
        <v>702</v>
      </c>
      <c r="B397" s="182" t="s">
        <v>703</v>
      </c>
      <c r="C397" s="38"/>
      <c r="D397" s="114"/>
      <c r="E397" s="47">
        <v>191000</v>
      </c>
      <c r="F397" s="109">
        <v>167000</v>
      </c>
      <c r="G397" s="109"/>
      <c r="H397" s="109">
        <f>G397</f>
        <v>0</v>
      </c>
      <c r="I397" s="109"/>
      <c r="J397" s="109">
        <f t="shared" ref="J397:J417" si="83">H397-I397</f>
        <v>0</v>
      </c>
      <c r="K397" s="183">
        <v>13226</v>
      </c>
    </row>
    <row r="398" spans="1:11" s="8" customFormat="1" ht="16.5" customHeight="1" x14ac:dyDescent="0.2">
      <c r="A398" s="45" t="s">
        <v>704</v>
      </c>
      <c r="B398" s="182" t="s">
        <v>705</v>
      </c>
      <c r="C398" s="38"/>
      <c r="D398" s="114"/>
      <c r="E398" s="47"/>
      <c r="F398" s="109"/>
      <c r="G398" s="109"/>
      <c r="H398" s="109">
        <f>G398</f>
        <v>0</v>
      </c>
      <c r="I398" s="109"/>
      <c r="J398" s="109">
        <f t="shared" si="83"/>
        <v>0</v>
      </c>
      <c r="K398" s="183">
        <v>6390</v>
      </c>
    </row>
    <row r="399" spans="1:11" s="8" customFormat="1" x14ac:dyDescent="0.2">
      <c r="A399" s="45" t="s">
        <v>706</v>
      </c>
      <c r="B399" s="182" t="s">
        <v>707</v>
      </c>
      <c r="C399" s="38"/>
      <c r="D399" s="114"/>
      <c r="E399" s="47">
        <v>2823000</v>
      </c>
      <c r="F399" s="109">
        <v>1605000</v>
      </c>
      <c r="G399" s="109"/>
      <c r="H399" s="109">
        <f>G399</f>
        <v>0</v>
      </c>
      <c r="I399" s="109"/>
      <c r="J399" s="109">
        <f t="shared" si="83"/>
        <v>0</v>
      </c>
      <c r="K399" s="115"/>
    </row>
    <row r="400" spans="1:11" s="8" customFormat="1" ht="19.5" customHeight="1" x14ac:dyDescent="0.2">
      <c r="A400" s="81" t="s">
        <v>708</v>
      </c>
      <c r="B400" s="55" t="s">
        <v>709</v>
      </c>
      <c r="C400" s="38"/>
      <c r="D400" s="114"/>
      <c r="E400" s="47"/>
      <c r="F400" s="69"/>
      <c r="G400" s="69"/>
      <c r="H400" s="69"/>
      <c r="I400" s="69"/>
      <c r="J400" s="69">
        <f t="shared" si="83"/>
        <v>0</v>
      </c>
      <c r="K400" s="51"/>
    </row>
    <row r="401" spans="1:11" s="8" customFormat="1" ht="15.6" customHeight="1" x14ac:dyDescent="0.2">
      <c r="A401" s="54" t="s">
        <v>710</v>
      </c>
      <c r="B401" s="55" t="s">
        <v>711</v>
      </c>
      <c r="C401" s="38">
        <f>C402</f>
        <v>0</v>
      </c>
      <c r="D401" s="184">
        <f t="shared" ref="D401:I402" si="84">D402</f>
        <v>0</v>
      </c>
      <c r="E401" s="47">
        <f t="shared" si="84"/>
        <v>0</v>
      </c>
      <c r="F401" s="69">
        <f t="shared" si="84"/>
        <v>0</v>
      </c>
      <c r="G401" s="69">
        <f t="shared" si="84"/>
        <v>0</v>
      </c>
      <c r="H401" s="69">
        <f t="shared" si="84"/>
        <v>0</v>
      </c>
      <c r="I401" s="69">
        <f t="shared" si="84"/>
        <v>0</v>
      </c>
      <c r="J401" s="69">
        <f t="shared" si="83"/>
        <v>0</v>
      </c>
      <c r="K401" s="51">
        <f>K402</f>
        <v>0</v>
      </c>
    </row>
    <row r="402" spans="1:11" s="8" customFormat="1" ht="14.25" customHeight="1" x14ac:dyDescent="0.2">
      <c r="A402" s="81" t="s">
        <v>712</v>
      </c>
      <c r="B402" s="181" t="s">
        <v>713</v>
      </c>
      <c r="C402" s="38">
        <f>C403</f>
        <v>0</v>
      </c>
      <c r="D402" s="184">
        <f t="shared" si="84"/>
        <v>0</v>
      </c>
      <c r="E402" s="47">
        <f t="shared" si="84"/>
        <v>0</v>
      </c>
      <c r="F402" s="69">
        <f t="shared" si="84"/>
        <v>0</v>
      </c>
      <c r="G402" s="69">
        <f t="shared" si="84"/>
        <v>0</v>
      </c>
      <c r="H402" s="69">
        <f t="shared" si="84"/>
        <v>0</v>
      </c>
      <c r="I402" s="69">
        <f t="shared" si="84"/>
        <v>0</v>
      </c>
      <c r="J402" s="69">
        <f t="shared" si="83"/>
        <v>0</v>
      </c>
      <c r="K402" s="51">
        <f>K403</f>
        <v>0</v>
      </c>
    </row>
    <row r="403" spans="1:11" s="8" customFormat="1" ht="18" customHeight="1" x14ac:dyDescent="0.2">
      <c r="A403" s="45" t="s">
        <v>714</v>
      </c>
      <c r="B403" s="53" t="s">
        <v>715</v>
      </c>
      <c r="C403" s="38"/>
      <c r="D403" s="185"/>
      <c r="E403" s="186"/>
      <c r="F403" s="187"/>
      <c r="G403" s="188"/>
      <c r="H403" s="188"/>
      <c r="I403" s="50"/>
      <c r="J403" s="50">
        <f t="shared" si="83"/>
        <v>0</v>
      </c>
      <c r="K403" s="51"/>
    </row>
    <row r="404" spans="1:11" s="8" customFormat="1" ht="18" customHeight="1" x14ac:dyDescent="0.2">
      <c r="A404" s="54" t="s">
        <v>716</v>
      </c>
      <c r="B404" s="55" t="s">
        <v>717</v>
      </c>
      <c r="C404" s="38"/>
      <c r="D404" s="185"/>
      <c r="E404" s="186"/>
      <c r="F404" s="187"/>
      <c r="G404" s="188"/>
      <c r="H404" s="188"/>
      <c r="I404" s="50"/>
      <c r="J404" s="50">
        <f t="shared" si="83"/>
        <v>0</v>
      </c>
      <c r="K404" s="51"/>
    </row>
    <row r="405" spans="1:11" s="8" customFormat="1" ht="15.75" customHeight="1" x14ac:dyDescent="0.2">
      <c r="A405" s="54" t="s">
        <v>718</v>
      </c>
      <c r="B405" s="55" t="s">
        <v>719</v>
      </c>
      <c r="C405" s="38">
        <f>C406</f>
        <v>0</v>
      </c>
      <c r="D405" s="185">
        <f t="shared" ref="D405:I406" si="85">D406</f>
        <v>0</v>
      </c>
      <c r="E405" s="186">
        <f t="shared" si="85"/>
        <v>0</v>
      </c>
      <c r="F405" s="187">
        <f t="shared" si="85"/>
        <v>0</v>
      </c>
      <c r="G405" s="188">
        <f t="shared" si="85"/>
        <v>0</v>
      </c>
      <c r="H405" s="188">
        <f t="shared" si="85"/>
        <v>0</v>
      </c>
      <c r="I405" s="50">
        <f t="shared" si="85"/>
        <v>0</v>
      </c>
      <c r="J405" s="50">
        <f t="shared" si="83"/>
        <v>0</v>
      </c>
      <c r="K405" s="51">
        <f>K406</f>
        <v>0</v>
      </c>
    </row>
    <row r="406" spans="1:11" s="8" customFormat="1" ht="18" customHeight="1" x14ac:dyDescent="0.2">
      <c r="A406" s="54" t="s">
        <v>720</v>
      </c>
      <c r="B406" s="55" t="s">
        <v>362</v>
      </c>
      <c r="C406" s="38">
        <f>C407</f>
        <v>0</v>
      </c>
      <c r="D406" s="185">
        <f t="shared" si="85"/>
        <v>0</v>
      </c>
      <c r="E406" s="186">
        <f t="shared" si="85"/>
        <v>0</v>
      </c>
      <c r="F406" s="187">
        <f t="shared" si="85"/>
        <v>0</v>
      </c>
      <c r="G406" s="188">
        <f t="shared" si="85"/>
        <v>0</v>
      </c>
      <c r="H406" s="188">
        <f t="shared" si="85"/>
        <v>0</v>
      </c>
      <c r="I406" s="50">
        <f t="shared" si="85"/>
        <v>0</v>
      </c>
      <c r="J406" s="50">
        <f t="shared" si="83"/>
        <v>0</v>
      </c>
      <c r="K406" s="51">
        <f>K407</f>
        <v>0</v>
      </c>
    </row>
    <row r="407" spans="1:11" s="8" customFormat="1" ht="25.5" customHeight="1" x14ac:dyDescent="0.2">
      <c r="A407" s="43" t="s">
        <v>721</v>
      </c>
      <c r="B407" s="55" t="s">
        <v>722</v>
      </c>
      <c r="C407" s="38"/>
      <c r="D407" s="185"/>
      <c r="E407" s="186"/>
      <c r="F407" s="187"/>
      <c r="G407" s="188"/>
      <c r="H407" s="188"/>
      <c r="I407" s="50"/>
      <c r="J407" s="50">
        <f t="shared" si="83"/>
        <v>0</v>
      </c>
      <c r="K407" s="51"/>
    </row>
    <row r="408" spans="1:11" s="8" customFormat="1" ht="25.5" customHeight="1" x14ac:dyDescent="0.2">
      <c r="A408" s="105" t="s">
        <v>383</v>
      </c>
      <c r="B408" s="55" t="s">
        <v>384</v>
      </c>
      <c r="C408" s="38">
        <f>C409</f>
        <v>0</v>
      </c>
      <c r="D408" s="185">
        <f t="shared" ref="D408:I408" si="86">D409</f>
        <v>0</v>
      </c>
      <c r="E408" s="186">
        <f t="shared" si="86"/>
        <v>0</v>
      </c>
      <c r="F408" s="187">
        <f t="shared" si="86"/>
        <v>0</v>
      </c>
      <c r="G408" s="188">
        <f t="shared" si="86"/>
        <v>0</v>
      </c>
      <c r="H408" s="188">
        <f t="shared" si="86"/>
        <v>0</v>
      </c>
      <c r="I408" s="50">
        <f t="shared" si="86"/>
        <v>0</v>
      </c>
      <c r="J408" s="50">
        <f t="shared" si="83"/>
        <v>0</v>
      </c>
      <c r="K408" s="51">
        <f>K409</f>
        <v>0</v>
      </c>
    </row>
    <row r="409" spans="1:11" s="8" customFormat="1" ht="25.5" customHeight="1" x14ac:dyDescent="0.2">
      <c r="A409" s="77" t="s">
        <v>723</v>
      </c>
      <c r="B409" s="55" t="s">
        <v>386</v>
      </c>
      <c r="C409" s="38">
        <f>C410+C411</f>
        <v>0</v>
      </c>
      <c r="D409" s="185">
        <f t="shared" ref="D409:I409" si="87">D410+D411</f>
        <v>0</v>
      </c>
      <c r="E409" s="186">
        <f t="shared" si="87"/>
        <v>0</v>
      </c>
      <c r="F409" s="187">
        <f t="shared" si="87"/>
        <v>0</v>
      </c>
      <c r="G409" s="188">
        <f t="shared" si="87"/>
        <v>0</v>
      </c>
      <c r="H409" s="188">
        <f t="shared" si="87"/>
        <v>0</v>
      </c>
      <c r="I409" s="50">
        <f t="shared" si="87"/>
        <v>0</v>
      </c>
      <c r="J409" s="50">
        <f t="shared" si="83"/>
        <v>0</v>
      </c>
      <c r="K409" s="51">
        <f>K410+K411</f>
        <v>0</v>
      </c>
    </row>
    <row r="410" spans="1:11" s="8" customFormat="1" ht="25.5" customHeight="1" x14ac:dyDescent="0.2">
      <c r="A410" s="71" t="s">
        <v>724</v>
      </c>
      <c r="B410" s="53" t="s">
        <v>725</v>
      </c>
      <c r="C410" s="38"/>
      <c r="D410" s="185"/>
      <c r="E410" s="186"/>
      <c r="F410" s="187"/>
      <c r="G410" s="188"/>
      <c r="H410" s="188"/>
      <c r="I410" s="50"/>
      <c r="J410" s="50">
        <f t="shared" si="83"/>
        <v>0</v>
      </c>
      <c r="K410" s="51"/>
    </row>
    <row r="411" spans="1:11" s="8" customFormat="1" ht="25.5" customHeight="1" x14ac:dyDescent="0.2">
      <c r="A411" s="71" t="s">
        <v>726</v>
      </c>
      <c r="B411" s="46" t="s">
        <v>727</v>
      </c>
      <c r="C411" s="38"/>
      <c r="D411" s="185"/>
      <c r="E411" s="186"/>
      <c r="F411" s="187"/>
      <c r="G411" s="188"/>
      <c r="H411" s="188"/>
      <c r="I411" s="50"/>
      <c r="J411" s="50">
        <f t="shared" si="83"/>
        <v>0</v>
      </c>
      <c r="K411" s="51"/>
    </row>
    <row r="412" spans="1:11" s="8" customFormat="1" ht="20.85" customHeight="1" x14ac:dyDescent="0.2">
      <c r="A412" s="90" t="s">
        <v>389</v>
      </c>
      <c r="B412" s="55" t="s">
        <v>390</v>
      </c>
      <c r="C412" s="38"/>
      <c r="D412" s="185"/>
      <c r="E412" s="186"/>
      <c r="F412" s="187"/>
      <c r="G412" s="188"/>
      <c r="H412" s="188"/>
      <c r="I412" s="50"/>
      <c r="J412" s="50">
        <f t="shared" si="83"/>
        <v>0</v>
      </c>
      <c r="K412" s="51"/>
    </row>
    <row r="413" spans="1:11" s="8" customFormat="1" x14ac:dyDescent="0.2">
      <c r="A413" s="90" t="s">
        <v>728</v>
      </c>
      <c r="B413" s="55" t="s">
        <v>392</v>
      </c>
      <c r="C413" s="38">
        <f>C414</f>
        <v>0</v>
      </c>
      <c r="D413" s="185">
        <f t="shared" ref="D413:I413" si="88">D414</f>
        <v>0</v>
      </c>
      <c r="E413" s="186">
        <f t="shared" si="88"/>
        <v>0</v>
      </c>
      <c r="F413" s="187">
        <f t="shared" si="88"/>
        <v>0</v>
      </c>
      <c r="G413" s="188">
        <f t="shared" si="88"/>
        <v>0</v>
      </c>
      <c r="H413" s="188">
        <f t="shared" si="88"/>
        <v>0</v>
      </c>
      <c r="I413" s="50">
        <f t="shared" si="88"/>
        <v>0</v>
      </c>
      <c r="J413" s="50">
        <f t="shared" si="83"/>
        <v>0</v>
      </c>
      <c r="K413" s="51">
        <f>K414</f>
        <v>0</v>
      </c>
    </row>
    <row r="414" spans="1:11" s="8" customFormat="1" x14ac:dyDescent="0.2">
      <c r="A414" s="90" t="s">
        <v>729</v>
      </c>
      <c r="B414" s="55" t="s">
        <v>730</v>
      </c>
      <c r="C414" s="38"/>
      <c r="D414" s="185"/>
      <c r="E414" s="186"/>
      <c r="F414" s="187"/>
      <c r="G414" s="188"/>
      <c r="H414" s="188"/>
      <c r="I414" s="50"/>
      <c r="J414" s="50">
        <f t="shared" si="83"/>
        <v>0</v>
      </c>
      <c r="K414" s="51"/>
    </row>
    <row r="415" spans="1:11" s="8" customFormat="1" x14ac:dyDescent="0.2">
      <c r="A415" s="90" t="s">
        <v>731</v>
      </c>
      <c r="B415" s="136" t="s">
        <v>396</v>
      </c>
      <c r="C415" s="38">
        <f>C416</f>
        <v>0</v>
      </c>
      <c r="D415" s="185">
        <f t="shared" ref="D415:I415" si="89">D416</f>
        <v>0</v>
      </c>
      <c r="E415" s="188">
        <f t="shared" si="89"/>
        <v>0</v>
      </c>
      <c r="F415" s="187">
        <f t="shared" si="89"/>
        <v>0</v>
      </c>
      <c r="G415" s="188">
        <f t="shared" si="89"/>
        <v>0</v>
      </c>
      <c r="H415" s="188">
        <f t="shared" si="89"/>
        <v>0</v>
      </c>
      <c r="I415" s="50">
        <f t="shared" si="89"/>
        <v>0</v>
      </c>
      <c r="J415" s="50">
        <f t="shared" si="83"/>
        <v>0</v>
      </c>
      <c r="K415" s="51">
        <f>K416</f>
        <v>0</v>
      </c>
    </row>
    <row r="416" spans="1:11" s="8" customFormat="1" ht="13.5" thickBot="1" x14ac:dyDescent="0.25">
      <c r="A416" s="189" t="s">
        <v>732</v>
      </c>
      <c r="B416" s="190" t="s">
        <v>733</v>
      </c>
      <c r="C416" s="191"/>
      <c r="D416" s="192"/>
      <c r="E416" s="193"/>
      <c r="F416" s="194"/>
      <c r="G416" s="193"/>
      <c r="H416" s="193"/>
      <c r="I416" s="195"/>
      <c r="J416" s="195">
        <f t="shared" si="83"/>
        <v>0</v>
      </c>
      <c r="K416" s="196"/>
    </row>
    <row r="417" spans="1:13" s="8" customFormat="1" ht="9.9499999999999993" customHeight="1" x14ac:dyDescent="0.2">
      <c r="A417" s="197"/>
      <c r="B417" s="198"/>
      <c r="C417" s="198"/>
      <c r="D417" s="199"/>
      <c r="E417" s="200"/>
      <c r="F417" s="201"/>
      <c r="G417" s="200"/>
      <c r="H417" s="200"/>
      <c r="I417" s="202"/>
      <c r="J417" s="202"/>
      <c r="K417" s="202"/>
      <c r="L417" s="62"/>
      <c r="M417" s="62"/>
    </row>
    <row r="418" spans="1:13" s="8" customFormat="1" ht="18" customHeight="1" x14ac:dyDescent="0.2">
      <c r="A418" s="203" t="s">
        <v>734</v>
      </c>
      <c r="B418" s="203"/>
      <c r="C418" s="203"/>
      <c r="D418" s="203"/>
      <c r="E418" s="203"/>
      <c r="F418" s="203"/>
      <c r="G418" s="203"/>
      <c r="H418" s="203"/>
      <c r="I418" s="203"/>
      <c r="J418" s="203"/>
      <c r="K418" s="203"/>
    </row>
    <row r="419" spans="1:13" s="8" customFormat="1" ht="11.25" customHeight="1" x14ac:dyDescent="0.2">
      <c r="A419" s="204" t="s">
        <v>735</v>
      </c>
      <c r="B419" s="204"/>
      <c r="C419" s="204"/>
      <c r="D419" s="204"/>
      <c r="E419" s="204"/>
      <c r="F419" s="204"/>
      <c r="G419" s="204"/>
      <c r="H419" s="204"/>
      <c r="I419" s="204"/>
      <c r="J419" s="204"/>
      <c r="K419" s="204"/>
    </row>
    <row r="420" spans="1:13" s="8" customFormat="1" ht="25.5" customHeight="1" x14ac:dyDescent="0.2">
      <c r="A420" s="205" t="s">
        <v>736</v>
      </c>
      <c r="B420" s="205"/>
      <c r="C420" s="205"/>
      <c r="D420" s="205"/>
      <c r="E420" s="205"/>
      <c r="F420" s="205"/>
      <c r="G420" s="205"/>
      <c r="H420" s="205"/>
      <c r="I420" s="205"/>
      <c r="J420" s="205"/>
      <c r="K420" s="205"/>
    </row>
    <row r="421" spans="1:13" s="8" customFormat="1" ht="15.75" customHeight="1" x14ac:dyDescent="0.2">
      <c r="A421" s="206"/>
      <c r="B421" s="206"/>
      <c r="C421" s="206"/>
      <c r="D421" s="206"/>
      <c r="E421" s="206"/>
      <c r="F421" s="206"/>
      <c r="G421" s="206"/>
      <c r="H421" s="206"/>
      <c r="I421" s="206"/>
      <c r="J421" s="206"/>
      <c r="K421" s="206"/>
    </row>
    <row r="422" spans="1:13" s="8" customFormat="1" ht="21.6" customHeight="1" x14ac:dyDescent="0.2">
      <c r="A422" s="207" t="s">
        <v>737</v>
      </c>
      <c r="B422" s="208"/>
      <c r="C422" s="208"/>
      <c r="D422" s="209"/>
      <c r="E422" s="201" t="s">
        <v>738</v>
      </c>
      <c r="F422" s="200"/>
      <c r="G422" s="200"/>
      <c r="H422" s="202"/>
      <c r="I422" s="202"/>
      <c r="J422" s="202"/>
      <c r="K422" s="202"/>
    </row>
    <row r="423" spans="1:13" s="8" customFormat="1" ht="16.5" customHeight="1" x14ac:dyDescent="0.2">
      <c r="A423" s="210" t="s">
        <v>739</v>
      </c>
      <c r="B423" s="211"/>
      <c r="C423" s="211"/>
      <c r="D423" s="200"/>
      <c r="E423" s="200"/>
      <c r="F423" s="201" t="s">
        <v>740</v>
      </c>
      <c r="G423" s="200"/>
      <c r="H423" s="200"/>
      <c r="I423" s="202"/>
      <c r="J423" s="202"/>
      <c r="K423" s="62"/>
    </row>
    <row r="424" spans="1:13" x14ac:dyDescent="0.2">
      <c r="A424" s="212" t="s">
        <v>741</v>
      </c>
      <c r="D424" s="202"/>
      <c r="F424" s="213" t="s">
        <v>742</v>
      </c>
      <c r="G424" s="213"/>
    </row>
    <row r="425" spans="1:13" x14ac:dyDescent="0.2">
      <c r="D425" s="202"/>
    </row>
    <row r="426" spans="1:13" ht="12.75" customHeight="1" x14ac:dyDescent="0.2">
      <c r="D426" s="202"/>
    </row>
    <row r="427" spans="1:13" ht="12.75" customHeight="1" x14ac:dyDescent="0.2">
      <c r="D427" s="202"/>
    </row>
    <row r="428" spans="1:13" x14ac:dyDescent="0.2">
      <c r="D428" s="202"/>
    </row>
    <row r="429" spans="1:13" x14ac:dyDescent="0.2">
      <c r="D429" s="202"/>
    </row>
    <row r="430" spans="1:13" x14ac:dyDescent="0.2">
      <c r="D430" s="202"/>
    </row>
    <row r="431" spans="1:13" x14ac:dyDescent="0.2">
      <c r="D431" s="202"/>
    </row>
    <row r="432" spans="1:13" x14ac:dyDescent="0.2">
      <c r="D432" s="202"/>
    </row>
    <row r="433" spans="4:4" x14ac:dyDescent="0.2">
      <c r="D433" s="202"/>
    </row>
    <row r="434" spans="4:4" x14ac:dyDescent="0.2">
      <c r="D434" s="202"/>
    </row>
    <row r="435" spans="4:4" x14ac:dyDescent="0.2">
      <c r="D435" s="202"/>
    </row>
    <row r="436" spans="4:4" x14ac:dyDescent="0.2">
      <c r="D436" s="202"/>
    </row>
    <row r="437" spans="4:4" x14ac:dyDescent="0.2">
      <c r="D437" s="202"/>
    </row>
    <row r="438" spans="4:4" x14ac:dyDescent="0.2">
      <c r="D438" s="202"/>
    </row>
    <row r="439" spans="4:4" x14ac:dyDescent="0.2">
      <c r="D439" s="202"/>
    </row>
    <row r="440" spans="4:4" x14ac:dyDescent="0.2">
      <c r="D440" s="202"/>
    </row>
    <row r="441" spans="4:4" x14ac:dyDescent="0.2">
      <c r="D441" s="202"/>
    </row>
    <row r="442" spans="4:4" x14ac:dyDescent="0.2">
      <c r="D442" s="202"/>
    </row>
    <row r="443" spans="4:4" x14ac:dyDescent="0.2">
      <c r="D443" s="202"/>
    </row>
    <row r="444" spans="4:4" x14ac:dyDescent="0.2">
      <c r="D444" s="202"/>
    </row>
    <row r="445" spans="4:4" x14ac:dyDescent="0.2">
      <c r="D445" s="202"/>
    </row>
    <row r="446" spans="4:4" x14ac:dyDescent="0.2">
      <c r="D446" s="202"/>
    </row>
    <row r="447" spans="4:4" x14ac:dyDescent="0.2">
      <c r="D447" s="202"/>
    </row>
    <row r="448" spans="4:4" x14ac:dyDescent="0.2">
      <c r="D448" s="202"/>
    </row>
    <row r="449" spans="4:4" x14ac:dyDescent="0.2">
      <c r="D449" s="202"/>
    </row>
    <row r="450" spans="4:4" x14ac:dyDescent="0.2">
      <c r="D450" s="202"/>
    </row>
    <row r="451" spans="4:4" x14ac:dyDescent="0.2">
      <c r="D451" s="202"/>
    </row>
    <row r="452" spans="4:4" x14ac:dyDescent="0.2">
      <c r="D452" s="202"/>
    </row>
    <row r="453" spans="4:4" x14ac:dyDescent="0.2">
      <c r="D453" s="202"/>
    </row>
    <row r="454" spans="4:4" x14ac:dyDescent="0.2">
      <c r="D454" s="202"/>
    </row>
    <row r="455" spans="4:4" x14ac:dyDescent="0.2">
      <c r="D455" s="202"/>
    </row>
    <row r="456" spans="4:4" x14ac:dyDescent="0.2">
      <c r="D456" s="202"/>
    </row>
    <row r="457" spans="4:4" x14ac:dyDescent="0.2">
      <c r="D457" s="202"/>
    </row>
    <row r="458" spans="4:4" x14ac:dyDescent="0.2">
      <c r="D458" s="202"/>
    </row>
    <row r="459" spans="4:4" x14ac:dyDescent="0.2">
      <c r="D459" s="202"/>
    </row>
    <row r="460" spans="4:4" x14ac:dyDescent="0.2">
      <c r="D460" s="202"/>
    </row>
    <row r="461" spans="4:4" x14ac:dyDescent="0.2">
      <c r="D461" s="202"/>
    </row>
    <row r="462" spans="4:4" x14ac:dyDescent="0.2">
      <c r="D462" s="202"/>
    </row>
    <row r="463" spans="4:4" x14ac:dyDescent="0.2">
      <c r="D463" s="202"/>
    </row>
    <row r="464" spans="4:4" x14ac:dyDescent="0.2">
      <c r="D464" s="202"/>
    </row>
    <row r="465" spans="4:4" x14ac:dyDescent="0.2">
      <c r="D465" s="202"/>
    </row>
    <row r="466" spans="4:4" x14ac:dyDescent="0.2">
      <c r="D466" s="202"/>
    </row>
    <row r="467" spans="4:4" x14ac:dyDescent="0.2">
      <c r="D467" s="202"/>
    </row>
    <row r="468" spans="4:4" x14ac:dyDescent="0.2">
      <c r="D468" s="202"/>
    </row>
    <row r="469" spans="4:4" x14ac:dyDescent="0.2">
      <c r="D469" s="202"/>
    </row>
    <row r="470" spans="4:4" x14ac:dyDescent="0.2">
      <c r="D470" s="202"/>
    </row>
    <row r="471" spans="4:4" x14ac:dyDescent="0.2">
      <c r="D471" s="202"/>
    </row>
    <row r="472" spans="4:4" x14ac:dyDescent="0.2">
      <c r="D472" s="202"/>
    </row>
    <row r="473" spans="4:4" x14ac:dyDescent="0.2">
      <c r="D473" s="202"/>
    </row>
    <row r="474" spans="4:4" x14ac:dyDescent="0.2">
      <c r="D474" s="202"/>
    </row>
    <row r="475" spans="4:4" x14ac:dyDescent="0.2">
      <c r="D475" s="202"/>
    </row>
    <row r="476" spans="4:4" x14ac:dyDescent="0.2">
      <c r="D476" s="202"/>
    </row>
    <row r="477" spans="4:4" x14ac:dyDescent="0.2">
      <c r="D477" s="202"/>
    </row>
    <row r="478" spans="4:4" x14ac:dyDescent="0.2">
      <c r="D478" s="202"/>
    </row>
    <row r="479" spans="4:4" x14ac:dyDescent="0.2">
      <c r="D479" s="202"/>
    </row>
    <row r="480" spans="4:4" x14ac:dyDescent="0.2">
      <c r="D480" s="202"/>
    </row>
    <row r="481" spans="4:4" x14ac:dyDescent="0.2">
      <c r="D481" s="202"/>
    </row>
    <row r="482" spans="4:4" x14ac:dyDescent="0.2">
      <c r="D482" s="202"/>
    </row>
    <row r="483" spans="4:4" x14ac:dyDescent="0.2">
      <c r="D483" s="202"/>
    </row>
    <row r="484" spans="4:4" x14ac:dyDescent="0.2">
      <c r="D484" s="202"/>
    </row>
    <row r="485" spans="4:4" x14ac:dyDescent="0.2">
      <c r="D485" s="202"/>
    </row>
    <row r="486" spans="4:4" x14ac:dyDescent="0.2">
      <c r="D486" s="202"/>
    </row>
    <row r="487" spans="4:4" x14ac:dyDescent="0.2">
      <c r="D487" s="202"/>
    </row>
    <row r="488" spans="4:4" x14ac:dyDescent="0.2">
      <c r="D488" s="202"/>
    </row>
    <row r="489" spans="4:4" x14ac:dyDescent="0.2">
      <c r="D489" s="202"/>
    </row>
    <row r="490" spans="4:4" x14ac:dyDescent="0.2">
      <c r="D490" s="202"/>
    </row>
    <row r="491" spans="4:4" x14ac:dyDescent="0.2">
      <c r="D491" s="202"/>
    </row>
    <row r="492" spans="4:4" x14ac:dyDescent="0.2">
      <c r="D492" s="202"/>
    </row>
    <row r="493" spans="4:4" x14ac:dyDescent="0.2">
      <c r="D493" s="202"/>
    </row>
    <row r="494" spans="4:4" x14ac:dyDescent="0.2">
      <c r="D494" s="202"/>
    </row>
    <row r="495" spans="4:4" x14ac:dyDescent="0.2">
      <c r="D495" s="202"/>
    </row>
    <row r="496" spans="4:4" x14ac:dyDescent="0.2">
      <c r="D496" s="202"/>
    </row>
    <row r="497" spans="4:4" x14ac:dyDescent="0.2">
      <c r="D497" s="202"/>
    </row>
    <row r="498" spans="4:4" x14ac:dyDescent="0.2">
      <c r="D498" s="202"/>
    </row>
    <row r="499" spans="4:4" x14ac:dyDescent="0.2">
      <c r="D499" s="202"/>
    </row>
    <row r="500" spans="4:4" x14ac:dyDescent="0.2">
      <c r="D500" s="202"/>
    </row>
    <row r="501" spans="4:4" x14ac:dyDescent="0.2">
      <c r="D501" s="202"/>
    </row>
    <row r="502" spans="4:4" x14ac:dyDescent="0.2">
      <c r="D502" s="202"/>
    </row>
    <row r="503" spans="4:4" x14ac:dyDescent="0.2">
      <c r="D503" s="202"/>
    </row>
    <row r="504" spans="4:4" x14ac:dyDescent="0.2">
      <c r="D504" s="202"/>
    </row>
    <row r="505" spans="4:4" x14ac:dyDescent="0.2">
      <c r="D505" s="202"/>
    </row>
    <row r="506" spans="4:4" x14ac:dyDescent="0.2">
      <c r="D506" s="202"/>
    </row>
    <row r="507" spans="4:4" x14ac:dyDescent="0.2">
      <c r="D507" s="202"/>
    </row>
    <row r="508" spans="4:4" x14ac:dyDescent="0.2">
      <c r="D508" s="202"/>
    </row>
    <row r="509" spans="4:4" x14ac:dyDescent="0.2">
      <c r="D509" s="202"/>
    </row>
    <row r="510" spans="4:4" x14ac:dyDescent="0.2">
      <c r="D510" s="202"/>
    </row>
    <row r="511" spans="4:4" x14ac:dyDescent="0.2">
      <c r="D511" s="202"/>
    </row>
    <row r="512" spans="4:4" x14ac:dyDescent="0.2">
      <c r="D512" s="202"/>
    </row>
    <row r="513" spans="4:4" x14ac:dyDescent="0.2">
      <c r="D513" s="202"/>
    </row>
    <row r="514" spans="4:4" x14ac:dyDescent="0.2">
      <c r="D514" s="202"/>
    </row>
    <row r="515" spans="4:4" x14ac:dyDescent="0.2">
      <c r="D515" s="202"/>
    </row>
    <row r="516" spans="4:4" x14ac:dyDescent="0.2">
      <c r="D516" s="202"/>
    </row>
    <row r="517" spans="4:4" x14ac:dyDescent="0.2">
      <c r="D517" s="202"/>
    </row>
    <row r="518" spans="4:4" x14ac:dyDescent="0.2">
      <c r="D518" s="202"/>
    </row>
    <row r="519" spans="4:4" x14ac:dyDescent="0.2">
      <c r="D519" s="202"/>
    </row>
    <row r="520" spans="4:4" x14ac:dyDescent="0.2">
      <c r="D520" s="202"/>
    </row>
    <row r="521" spans="4:4" x14ac:dyDescent="0.2">
      <c r="D521" s="202"/>
    </row>
    <row r="522" spans="4:4" x14ac:dyDescent="0.2">
      <c r="D522" s="202"/>
    </row>
    <row r="523" spans="4:4" x14ac:dyDescent="0.2">
      <c r="D523" s="202"/>
    </row>
    <row r="524" spans="4:4" x14ac:dyDescent="0.2">
      <c r="D524" s="202"/>
    </row>
    <row r="525" spans="4:4" x14ac:dyDescent="0.2">
      <c r="D525" s="202"/>
    </row>
    <row r="526" spans="4:4" x14ac:dyDescent="0.2">
      <c r="D526" s="202"/>
    </row>
    <row r="527" spans="4:4" x14ac:dyDescent="0.2">
      <c r="D527" s="202"/>
    </row>
    <row r="528" spans="4:4" x14ac:dyDescent="0.2">
      <c r="D528" s="202"/>
    </row>
    <row r="529" spans="4:4" x14ac:dyDescent="0.2">
      <c r="D529" s="202"/>
    </row>
    <row r="530" spans="4:4" x14ac:dyDescent="0.2">
      <c r="D530" s="202"/>
    </row>
    <row r="531" spans="4:4" x14ac:dyDescent="0.2">
      <c r="D531" s="202"/>
    </row>
    <row r="532" spans="4:4" x14ac:dyDescent="0.2">
      <c r="D532" s="202"/>
    </row>
    <row r="533" spans="4:4" x14ac:dyDescent="0.2">
      <c r="D533" s="202"/>
    </row>
    <row r="534" spans="4:4" x14ac:dyDescent="0.2">
      <c r="D534" s="202"/>
    </row>
    <row r="535" spans="4:4" x14ac:dyDescent="0.2">
      <c r="D535" s="202"/>
    </row>
    <row r="536" spans="4:4" x14ac:dyDescent="0.2">
      <c r="D536" s="202"/>
    </row>
    <row r="537" spans="4:4" x14ac:dyDescent="0.2">
      <c r="D537" s="202"/>
    </row>
    <row r="538" spans="4:4" x14ac:dyDescent="0.2">
      <c r="D538" s="202"/>
    </row>
    <row r="539" spans="4:4" x14ac:dyDescent="0.2">
      <c r="D539" s="202"/>
    </row>
    <row r="540" spans="4:4" x14ac:dyDescent="0.2">
      <c r="D540" s="202"/>
    </row>
    <row r="541" spans="4:4" x14ac:dyDescent="0.2">
      <c r="D541" s="202"/>
    </row>
    <row r="542" spans="4:4" x14ac:dyDescent="0.2">
      <c r="D542" s="202"/>
    </row>
    <row r="543" spans="4:4" x14ac:dyDescent="0.2">
      <c r="D543" s="202"/>
    </row>
    <row r="544" spans="4:4" x14ac:dyDescent="0.2">
      <c r="D544" s="202"/>
    </row>
    <row r="545" spans="4:4" x14ac:dyDescent="0.2">
      <c r="D545" s="202"/>
    </row>
    <row r="546" spans="4:4" x14ac:dyDescent="0.2">
      <c r="D546" s="202"/>
    </row>
    <row r="547" spans="4:4" x14ac:dyDescent="0.2">
      <c r="D547" s="202"/>
    </row>
    <row r="548" spans="4:4" x14ac:dyDescent="0.2">
      <c r="D548" s="202"/>
    </row>
    <row r="549" spans="4:4" x14ac:dyDescent="0.2">
      <c r="D549" s="202"/>
    </row>
    <row r="550" spans="4:4" x14ac:dyDescent="0.2">
      <c r="D550" s="202"/>
    </row>
    <row r="551" spans="4:4" x14ac:dyDescent="0.2">
      <c r="D551" s="202"/>
    </row>
    <row r="552" spans="4:4" x14ac:dyDescent="0.2">
      <c r="D552" s="202"/>
    </row>
    <row r="553" spans="4:4" x14ac:dyDescent="0.2">
      <c r="D553" s="202"/>
    </row>
    <row r="554" spans="4:4" x14ac:dyDescent="0.2">
      <c r="D554" s="202"/>
    </row>
    <row r="555" spans="4:4" x14ac:dyDescent="0.2">
      <c r="D555" s="202"/>
    </row>
    <row r="556" spans="4:4" x14ac:dyDescent="0.2">
      <c r="D556" s="202"/>
    </row>
    <row r="557" spans="4:4" x14ac:dyDescent="0.2">
      <c r="D557" s="202"/>
    </row>
    <row r="558" spans="4:4" x14ac:dyDescent="0.2">
      <c r="D558" s="202"/>
    </row>
    <row r="559" spans="4:4" x14ac:dyDescent="0.2">
      <c r="D559" s="202"/>
    </row>
    <row r="560" spans="4:4" x14ac:dyDescent="0.2">
      <c r="D560" s="202"/>
    </row>
    <row r="561" spans="4:4" x14ac:dyDescent="0.2">
      <c r="D561" s="202"/>
    </row>
    <row r="562" spans="4:4" x14ac:dyDescent="0.2">
      <c r="D562" s="202"/>
    </row>
    <row r="563" spans="4:4" x14ac:dyDescent="0.2">
      <c r="D563" s="202"/>
    </row>
    <row r="564" spans="4:4" x14ac:dyDescent="0.2">
      <c r="D564" s="202"/>
    </row>
    <row r="565" spans="4:4" x14ac:dyDescent="0.2">
      <c r="D565" s="202"/>
    </row>
    <row r="566" spans="4:4" x14ac:dyDescent="0.2">
      <c r="D566" s="202"/>
    </row>
    <row r="567" spans="4:4" x14ac:dyDescent="0.2">
      <c r="D567" s="202"/>
    </row>
    <row r="568" spans="4:4" x14ac:dyDescent="0.2">
      <c r="D568" s="202"/>
    </row>
    <row r="569" spans="4:4" x14ac:dyDescent="0.2">
      <c r="D569" s="202"/>
    </row>
    <row r="570" spans="4:4" x14ac:dyDescent="0.2">
      <c r="D570" s="202"/>
    </row>
    <row r="571" spans="4:4" x14ac:dyDescent="0.2">
      <c r="D571" s="202"/>
    </row>
    <row r="572" spans="4:4" x14ac:dyDescent="0.2">
      <c r="D572" s="202"/>
    </row>
    <row r="573" spans="4:4" x14ac:dyDescent="0.2">
      <c r="D573" s="202"/>
    </row>
    <row r="574" spans="4:4" x14ac:dyDescent="0.2">
      <c r="D574" s="202"/>
    </row>
    <row r="575" spans="4:4" x14ac:dyDescent="0.2">
      <c r="D575" s="202"/>
    </row>
    <row r="576" spans="4:4" x14ac:dyDescent="0.2">
      <c r="D576" s="202"/>
    </row>
    <row r="577" spans="4:4" x14ac:dyDescent="0.2">
      <c r="D577" s="202"/>
    </row>
    <row r="578" spans="4:4" x14ac:dyDescent="0.2">
      <c r="D578" s="202"/>
    </row>
    <row r="579" spans="4:4" x14ac:dyDescent="0.2">
      <c r="D579" s="202"/>
    </row>
    <row r="580" spans="4:4" x14ac:dyDescent="0.2">
      <c r="D580" s="202"/>
    </row>
    <row r="581" spans="4:4" x14ac:dyDescent="0.2">
      <c r="D581" s="202"/>
    </row>
    <row r="582" spans="4:4" x14ac:dyDescent="0.2">
      <c r="D582" s="202"/>
    </row>
    <row r="583" spans="4:4" x14ac:dyDescent="0.2">
      <c r="D583" s="202"/>
    </row>
    <row r="584" spans="4:4" x14ac:dyDescent="0.2">
      <c r="D584" s="202"/>
    </row>
    <row r="585" spans="4:4" x14ac:dyDescent="0.2">
      <c r="D585" s="202"/>
    </row>
    <row r="586" spans="4:4" x14ac:dyDescent="0.2">
      <c r="D586" s="202"/>
    </row>
    <row r="587" spans="4:4" x14ac:dyDescent="0.2">
      <c r="D587" s="202"/>
    </row>
    <row r="588" spans="4:4" x14ac:dyDescent="0.2">
      <c r="D588" s="202"/>
    </row>
    <row r="589" spans="4:4" x14ac:dyDescent="0.2">
      <c r="D589" s="202"/>
    </row>
    <row r="590" spans="4:4" x14ac:dyDescent="0.2">
      <c r="D590" s="202"/>
    </row>
    <row r="591" spans="4:4" x14ac:dyDescent="0.2">
      <c r="D591" s="202"/>
    </row>
    <row r="592" spans="4:4" x14ac:dyDescent="0.2">
      <c r="D592" s="202"/>
    </row>
    <row r="593" spans="4:4" x14ac:dyDescent="0.2">
      <c r="D593" s="202"/>
    </row>
    <row r="594" spans="4:4" x14ac:dyDescent="0.2">
      <c r="D594" s="202"/>
    </row>
    <row r="595" spans="4:4" x14ac:dyDescent="0.2">
      <c r="D595" s="202"/>
    </row>
    <row r="596" spans="4:4" x14ac:dyDescent="0.2">
      <c r="D596" s="202"/>
    </row>
    <row r="597" spans="4:4" x14ac:dyDescent="0.2">
      <c r="D597" s="202"/>
    </row>
    <row r="598" spans="4:4" x14ac:dyDescent="0.2">
      <c r="D598" s="202"/>
    </row>
    <row r="599" spans="4:4" x14ac:dyDescent="0.2">
      <c r="D599" s="202"/>
    </row>
    <row r="600" spans="4:4" x14ac:dyDescent="0.2">
      <c r="D600" s="202"/>
    </row>
    <row r="601" spans="4:4" x14ac:dyDescent="0.2">
      <c r="D601" s="202"/>
    </row>
    <row r="602" spans="4:4" x14ac:dyDescent="0.2">
      <c r="D602" s="202"/>
    </row>
    <row r="603" spans="4:4" x14ac:dyDescent="0.2">
      <c r="D603" s="202"/>
    </row>
    <row r="604" spans="4:4" x14ac:dyDescent="0.2">
      <c r="D604" s="202"/>
    </row>
    <row r="605" spans="4:4" x14ac:dyDescent="0.2">
      <c r="D605" s="202"/>
    </row>
    <row r="606" spans="4:4" x14ac:dyDescent="0.2">
      <c r="D606" s="202"/>
    </row>
    <row r="607" spans="4:4" x14ac:dyDescent="0.2">
      <c r="D607" s="202"/>
    </row>
    <row r="608" spans="4:4" x14ac:dyDescent="0.2">
      <c r="D608" s="202"/>
    </row>
    <row r="609" spans="4:4" x14ac:dyDescent="0.2">
      <c r="D609" s="202"/>
    </row>
    <row r="610" spans="4:4" x14ac:dyDescent="0.2">
      <c r="D610" s="202"/>
    </row>
    <row r="611" spans="4:4" x14ac:dyDescent="0.2">
      <c r="D611" s="202"/>
    </row>
    <row r="612" spans="4:4" x14ac:dyDescent="0.2">
      <c r="D612" s="202"/>
    </row>
    <row r="613" spans="4:4" x14ac:dyDescent="0.2">
      <c r="D613" s="202"/>
    </row>
    <row r="614" spans="4:4" x14ac:dyDescent="0.2">
      <c r="D614" s="202"/>
    </row>
    <row r="615" spans="4:4" x14ac:dyDescent="0.2">
      <c r="D615" s="202"/>
    </row>
    <row r="616" spans="4:4" x14ac:dyDescent="0.2">
      <c r="D616" s="202"/>
    </row>
    <row r="617" spans="4:4" x14ac:dyDescent="0.2">
      <c r="D617" s="202"/>
    </row>
    <row r="618" spans="4:4" x14ac:dyDescent="0.2">
      <c r="D618" s="202"/>
    </row>
    <row r="619" spans="4:4" x14ac:dyDescent="0.2">
      <c r="D619" s="202"/>
    </row>
    <row r="620" spans="4:4" x14ac:dyDescent="0.2">
      <c r="D620" s="202"/>
    </row>
    <row r="621" spans="4:4" x14ac:dyDescent="0.2">
      <c r="D621" s="202"/>
    </row>
    <row r="622" spans="4:4" x14ac:dyDescent="0.2">
      <c r="D622" s="202"/>
    </row>
    <row r="623" spans="4:4" x14ac:dyDescent="0.2">
      <c r="D623" s="202"/>
    </row>
    <row r="624" spans="4:4" x14ac:dyDescent="0.2">
      <c r="D624" s="202"/>
    </row>
    <row r="625" spans="4:4" x14ac:dyDescent="0.2">
      <c r="D625" s="202"/>
    </row>
    <row r="626" spans="4:4" x14ac:dyDescent="0.2">
      <c r="D626" s="202"/>
    </row>
    <row r="627" spans="4:4" x14ac:dyDescent="0.2">
      <c r="D627" s="202"/>
    </row>
    <row r="628" spans="4:4" x14ac:dyDescent="0.2">
      <c r="D628" s="202"/>
    </row>
    <row r="629" spans="4:4" x14ac:dyDescent="0.2">
      <c r="D629" s="202"/>
    </row>
    <row r="630" spans="4:4" x14ac:dyDescent="0.2">
      <c r="D630" s="202"/>
    </row>
    <row r="631" spans="4:4" x14ac:dyDescent="0.2">
      <c r="D631" s="202"/>
    </row>
    <row r="632" spans="4:4" x14ac:dyDescent="0.2">
      <c r="D632" s="202"/>
    </row>
    <row r="633" spans="4:4" x14ac:dyDescent="0.2">
      <c r="D633" s="202"/>
    </row>
    <row r="634" spans="4:4" x14ac:dyDescent="0.2">
      <c r="D634" s="202"/>
    </row>
    <row r="635" spans="4:4" x14ac:dyDescent="0.2">
      <c r="D635" s="202"/>
    </row>
    <row r="636" spans="4:4" x14ac:dyDescent="0.2">
      <c r="D636" s="202"/>
    </row>
    <row r="637" spans="4:4" x14ac:dyDescent="0.2">
      <c r="D637" s="202"/>
    </row>
    <row r="638" spans="4:4" x14ac:dyDescent="0.2">
      <c r="D638" s="202"/>
    </row>
    <row r="639" spans="4:4" x14ac:dyDescent="0.2">
      <c r="D639" s="202"/>
    </row>
    <row r="640" spans="4:4" x14ac:dyDescent="0.2">
      <c r="D640" s="202"/>
    </row>
    <row r="641" spans="4:4" x14ac:dyDescent="0.2">
      <c r="D641" s="202"/>
    </row>
    <row r="642" spans="4:4" x14ac:dyDescent="0.2">
      <c r="D642" s="202"/>
    </row>
    <row r="643" spans="4:4" x14ac:dyDescent="0.2">
      <c r="D643" s="202"/>
    </row>
    <row r="644" spans="4:4" x14ac:dyDescent="0.2">
      <c r="D644" s="202"/>
    </row>
    <row r="645" spans="4:4" x14ac:dyDescent="0.2">
      <c r="D645" s="202"/>
    </row>
    <row r="646" spans="4:4" x14ac:dyDescent="0.2">
      <c r="D646" s="202"/>
    </row>
    <row r="647" spans="4:4" x14ac:dyDescent="0.2">
      <c r="D647" s="202"/>
    </row>
    <row r="648" spans="4:4" x14ac:dyDescent="0.2">
      <c r="D648" s="202"/>
    </row>
    <row r="649" spans="4:4" x14ac:dyDescent="0.2">
      <c r="D649" s="202"/>
    </row>
    <row r="650" spans="4:4" x14ac:dyDescent="0.2">
      <c r="D650" s="202"/>
    </row>
    <row r="651" spans="4:4" x14ac:dyDescent="0.2">
      <c r="D651" s="202"/>
    </row>
    <row r="652" spans="4:4" x14ac:dyDescent="0.2">
      <c r="D652" s="202"/>
    </row>
    <row r="653" spans="4:4" x14ac:dyDescent="0.2">
      <c r="D653" s="202"/>
    </row>
    <row r="654" spans="4:4" x14ac:dyDescent="0.2">
      <c r="D654" s="202"/>
    </row>
    <row r="655" spans="4:4" x14ac:dyDescent="0.2">
      <c r="D655" s="202"/>
    </row>
    <row r="656" spans="4:4" x14ac:dyDescent="0.2">
      <c r="D656" s="202"/>
    </row>
    <row r="657" spans="4:4" x14ac:dyDescent="0.2">
      <c r="D657" s="202"/>
    </row>
    <row r="658" spans="4:4" x14ac:dyDescent="0.2">
      <c r="D658" s="202"/>
    </row>
    <row r="659" spans="4:4" x14ac:dyDescent="0.2">
      <c r="D659" s="202"/>
    </row>
    <row r="660" spans="4:4" x14ac:dyDescent="0.2">
      <c r="D660" s="202"/>
    </row>
    <row r="661" spans="4:4" x14ac:dyDescent="0.2">
      <c r="D661" s="202"/>
    </row>
    <row r="662" spans="4:4" x14ac:dyDescent="0.2">
      <c r="D662" s="202"/>
    </row>
    <row r="663" spans="4:4" x14ac:dyDescent="0.2">
      <c r="D663" s="202"/>
    </row>
    <row r="664" spans="4:4" x14ac:dyDescent="0.2">
      <c r="D664" s="202"/>
    </row>
    <row r="665" spans="4:4" x14ac:dyDescent="0.2">
      <c r="D665" s="202"/>
    </row>
    <row r="666" spans="4:4" x14ac:dyDescent="0.2">
      <c r="D666" s="202"/>
    </row>
    <row r="667" spans="4:4" x14ac:dyDescent="0.2">
      <c r="D667" s="202"/>
    </row>
    <row r="668" spans="4:4" x14ac:dyDescent="0.2">
      <c r="D668" s="202"/>
    </row>
    <row r="669" spans="4:4" x14ac:dyDescent="0.2">
      <c r="D669" s="202"/>
    </row>
    <row r="670" spans="4:4" x14ac:dyDescent="0.2">
      <c r="D670" s="202"/>
    </row>
    <row r="671" spans="4:4" x14ac:dyDescent="0.2">
      <c r="D671" s="202"/>
    </row>
    <row r="672" spans="4:4" x14ac:dyDescent="0.2">
      <c r="D672" s="202"/>
    </row>
    <row r="673" spans="4:4" x14ac:dyDescent="0.2">
      <c r="D673" s="202"/>
    </row>
    <row r="674" spans="4:4" x14ac:dyDescent="0.2">
      <c r="D674" s="202"/>
    </row>
    <row r="675" spans="4:4" x14ac:dyDescent="0.2">
      <c r="D675" s="202"/>
    </row>
    <row r="676" spans="4:4" x14ac:dyDescent="0.2">
      <c r="D676" s="202"/>
    </row>
    <row r="677" spans="4:4" x14ac:dyDescent="0.2">
      <c r="D677" s="202"/>
    </row>
    <row r="678" spans="4:4" x14ac:dyDescent="0.2">
      <c r="D678" s="202"/>
    </row>
    <row r="679" spans="4:4" x14ac:dyDescent="0.2">
      <c r="D679" s="202"/>
    </row>
    <row r="680" spans="4:4" x14ac:dyDescent="0.2">
      <c r="D680" s="202"/>
    </row>
    <row r="681" spans="4:4" x14ac:dyDescent="0.2">
      <c r="D681" s="202"/>
    </row>
    <row r="682" spans="4:4" x14ac:dyDescent="0.2">
      <c r="D682" s="202"/>
    </row>
    <row r="683" spans="4:4" x14ac:dyDescent="0.2">
      <c r="D683" s="202"/>
    </row>
    <row r="684" spans="4:4" x14ac:dyDescent="0.2">
      <c r="D684" s="202"/>
    </row>
    <row r="685" spans="4:4" x14ac:dyDescent="0.2">
      <c r="D685" s="202"/>
    </row>
    <row r="686" spans="4:4" x14ac:dyDescent="0.2">
      <c r="D686" s="202"/>
    </row>
    <row r="687" spans="4:4" x14ac:dyDescent="0.2">
      <c r="D687" s="202"/>
    </row>
    <row r="688" spans="4:4" x14ac:dyDescent="0.2">
      <c r="D688" s="202"/>
    </row>
    <row r="689" spans="4:4" x14ac:dyDescent="0.2">
      <c r="D689" s="202"/>
    </row>
    <row r="690" spans="4:4" x14ac:dyDescent="0.2">
      <c r="D690" s="202"/>
    </row>
    <row r="691" spans="4:4" x14ac:dyDescent="0.2">
      <c r="D691" s="202"/>
    </row>
    <row r="692" spans="4:4" x14ac:dyDescent="0.2">
      <c r="D692" s="202"/>
    </row>
    <row r="693" spans="4:4" x14ac:dyDescent="0.2">
      <c r="D693" s="202"/>
    </row>
    <row r="694" spans="4:4" x14ac:dyDescent="0.2">
      <c r="D694" s="202"/>
    </row>
    <row r="695" spans="4:4" x14ac:dyDescent="0.2">
      <c r="D695" s="202"/>
    </row>
    <row r="696" spans="4:4" x14ac:dyDescent="0.2">
      <c r="D696" s="202"/>
    </row>
    <row r="697" spans="4:4" x14ac:dyDescent="0.2">
      <c r="D697" s="202"/>
    </row>
    <row r="698" spans="4:4" x14ac:dyDescent="0.2">
      <c r="D698" s="202"/>
    </row>
    <row r="699" spans="4:4" x14ac:dyDescent="0.2">
      <c r="D699" s="202"/>
    </row>
    <row r="700" spans="4:4" x14ac:dyDescent="0.2">
      <c r="D700" s="202"/>
    </row>
    <row r="701" spans="4:4" x14ac:dyDescent="0.2">
      <c r="D701" s="202"/>
    </row>
    <row r="702" spans="4:4" x14ac:dyDescent="0.2">
      <c r="D702" s="202"/>
    </row>
    <row r="703" spans="4:4" x14ac:dyDescent="0.2">
      <c r="D703" s="202"/>
    </row>
    <row r="704" spans="4:4" x14ac:dyDescent="0.2">
      <c r="D704" s="202"/>
    </row>
    <row r="705" spans="4:4" x14ac:dyDescent="0.2">
      <c r="D705" s="202"/>
    </row>
    <row r="706" spans="4:4" x14ac:dyDescent="0.2">
      <c r="D706" s="202"/>
    </row>
    <row r="707" spans="4:4" x14ac:dyDescent="0.2">
      <c r="D707" s="202"/>
    </row>
    <row r="708" spans="4:4" x14ac:dyDescent="0.2">
      <c r="D708" s="202"/>
    </row>
    <row r="709" spans="4:4" x14ac:dyDescent="0.2">
      <c r="D709" s="202"/>
    </row>
    <row r="710" spans="4:4" x14ac:dyDescent="0.2">
      <c r="D710" s="202"/>
    </row>
    <row r="711" spans="4:4" x14ac:dyDescent="0.2">
      <c r="D711" s="202"/>
    </row>
    <row r="712" spans="4:4" x14ac:dyDescent="0.2">
      <c r="D712" s="202"/>
    </row>
    <row r="713" spans="4:4" x14ac:dyDescent="0.2">
      <c r="D713" s="202"/>
    </row>
    <row r="714" spans="4:4" x14ac:dyDescent="0.2">
      <c r="D714" s="202"/>
    </row>
    <row r="715" spans="4:4" x14ac:dyDescent="0.2">
      <c r="D715" s="202"/>
    </row>
    <row r="716" spans="4:4" x14ac:dyDescent="0.2">
      <c r="D716" s="202"/>
    </row>
    <row r="717" spans="4:4" x14ac:dyDescent="0.2">
      <c r="D717" s="202"/>
    </row>
    <row r="718" spans="4:4" x14ac:dyDescent="0.2">
      <c r="D718" s="202"/>
    </row>
    <row r="719" spans="4:4" x14ac:dyDescent="0.2">
      <c r="D719" s="202"/>
    </row>
    <row r="720" spans="4:4" x14ac:dyDescent="0.2">
      <c r="D720" s="202"/>
    </row>
    <row r="721" spans="4:4" x14ac:dyDescent="0.2">
      <c r="D721" s="202"/>
    </row>
    <row r="722" spans="4:4" x14ac:dyDescent="0.2">
      <c r="D722" s="202"/>
    </row>
    <row r="723" spans="4:4" x14ac:dyDescent="0.2">
      <c r="D723" s="202"/>
    </row>
    <row r="724" spans="4:4" x14ac:dyDescent="0.2">
      <c r="D724" s="202"/>
    </row>
    <row r="725" spans="4:4" x14ac:dyDescent="0.2">
      <c r="D725" s="202"/>
    </row>
    <row r="726" spans="4:4" x14ac:dyDescent="0.2">
      <c r="D726" s="202"/>
    </row>
    <row r="727" spans="4:4" x14ac:dyDescent="0.2">
      <c r="D727" s="202"/>
    </row>
    <row r="728" spans="4:4" x14ac:dyDescent="0.2">
      <c r="D728" s="202"/>
    </row>
    <row r="729" spans="4:4" x14ac:dyDescent="0.2">
      <c r="D729" s="202"/>
    </row>
    <row r="730" spans="4:4" x14ac:dyDescent="0.2">
      <c r="D730" s="202"/>
    </row>
    <row r="731" spans="4:4" x14ac:dyDescent="0.2">
      <c r="D731" s="202"/>
    </row>
    <row r="732" spans="4:4" x14ac:dyDescent="0.2">
      <c r="D732" s="202"/>
    </row>
    <row r="733" spans="4:4" x14ac:dyDescent="0.2">
      <c r="D733" s="202"/>
    </row>
    <row r="734" spans="4:4" x14ac:dyDescent="0.2">
      <c r="D734" s="202"/>
    </row>
    <row r="735" spans="4:4" x14ac:dyDescent="0.2">
      <c r="D735" s="202"/>
    </row>
    <row r="736" spans="4:4" x14ac:dyDescent="0.2">
      <c r="D736" s="202"/>
    </row>
    <row r="737" spans="4:4" x14ac:dyDescent="0.2">
      <c r="D737" s="202"/>
    </row>
    <row r="738" spans="4:4" x14ac:dyDescent="0.2">
      <c r="D738" s="202"/>
    </row>
    <row r="739" spans="4:4" x14ac:dyDescent="0.2">
      <c r="D739" s="202"/>
    </row>
    <row r="740" spans="4:4" x14ac:dyDescent="0.2">
      <c r="D740" s="202"/>
    </row>
    <row r="741" spans="4:4" x14ac:dyDescent="0.2">
      <c r="D741" s="202"/>
    </row>
    <row r="742" spans="4:4" x14ac:dyDescent="0.2">
      <c r="D742" s="202"/>
    </row>
    <row r="743" spans="4:4" x14ac:dyDescent="0.2">
      <c r="D743" s="202"/>
    </row>
    <row r="744" spans="4:4" x14ac:dyDescent="0.2">
      <c r="D744" s="202"/>
    </row>
    <row r="745" spans="4:4" x14ac:dyDescent="0.2">
      <c r="D745" s="202"/>
    </row>
    <row r="746" spans="4:4" x14ac:dyDescent="0.2">
      <c r="D746" s="202"/>
    </row>
    <row r="747" spans="4:4" x14ac:dyDescent="0.2">
      <c r="D747" s="202"/>
    </row>
    <row r="748" spans="4:4" x14ac:dyDescent="0.2">
      <c r="D748" s="202"/>
    </row>
    <row r="749" spans="4:4" x14ac:dyDescent="0.2">
      <c r="D749" s="202"/>
    </row>
    <row r="750" spans="4:4" x14ac:dyDescent="0.2">
      <c r="D750" s="202"/>
    </row>
    <row r="751" spans="4:4" x14ac:dyDescent="0.2">
      <c r="D751" s="202"/>
    </row>
    <row r="752" spans="4:4" x14ac:dyDescent="0.2">
      <c r="D752" s="202"/>
    </row>
    <row r="753" spans="4:4" x14ac:dyDescent="0.2">
      <c r="D753" s="202"/>
    </row>
    <row r="754" spans="4:4" x14ac:dyDescent="0.2">
      <c r="D754" s="202"/>
    </row>
    <row r="755" spans="4:4" x14ac:dyDescent="0.2">
      <c r="D755" s="202"/>
    </row>
    <row r="756" spans="4:4" x14ac:dyDescent="0.2">
      <c r="D756" s="202"/>
    </row>
    <row r="757" spans="4:4" x14ac:dyDescent="0.2">
      <c r="D757" s="202"/>
    </row>
    <row r="758" spans="4:4" x14ac:dyDescent="0.2">
      <c r="D758" s="202"/>
    </row>
    <row r="759" spans="4:4" x14ac:dyDescent="0.2">
      <c r="D759" s="202"/>
    </row>
    <row r="760" spans="4:4" x14ac:dyDescent="0.2">
      <c r="D760" s="202"/>
    </row>
    <row r="761" spans="4:4" x14ac:dyDescent="0.2">
      <c r="D761" s="202"/>
    </row>
    <row r="762" spans="4:4" x14ac:dyDescent="0.2">
      <c r="D762" s="202"/>
    </row>
    <row r="763" spans="4:4" x14ac:dyDescent="0.2">
      <c r="D763" s="202"/>
    </row>
    <row r="764" spans="4:4" x14ac:dyDescent="0.2">
      <c r="D764" s="202"/>
    </row>
    <row r="765" spans="4:4" x14ac:dyDescent="0.2">
      <c r="D765" s="202"/>
    </row>
    <row r="766" spans="4:4" x14ac:dyDescent="0.2">
      <c r="D766" s="202"/>
    </row>
    <row r="767" spans="4:4" x14ac:dyDescent="0.2">
      <c r="D767" s="202"/>
    </row>
    <row r="768" spans="4:4" x14ac:dyDescent="0.2">
      <c r="D768" s="202"/>
    </row>
    <row r="769" spans="4:4" x14ac:dyDescent="0.2">
      <c r="D769" s="202"/>
    </row>
    <row r="770" spans="4:4" x14ac:dyDescent="0.2">
      <c r="D770" s="202"/>
    </row>
    <row r="771" spans="4:4" x14ac:dyDescent="0.2">
      <c r="D771" s="202"/>
    </row>
    <row r="772" spans="4:4" x14ac:dyDescent="0.2">
      <c r="D772" s="202"/>
    </row>
    <row r="773" spans="4:4" x14ac:dyDescent="0.2">
      <c r="D773" s="202"/>
    </row>
    <row r="774" spans="4:4" x14ac:dyDescent="0.2">
      <c r="D774" s="202"/>
    </row>
    <row r="775" spans="4:4" x14ac:dyDescent="0.2">
      <c r="D775" s="202"/>
    </row>
    <row r="776" spans="4:4" x14ac:dyDescent="0.2">
      <c r="D776" s="202"/>
    </row>
    <row r="777" spans="4:4" x14ac:dyDescent="0.2">
      <c r="D777" s="202"/>
    </row>
    <row r="778" spans="4:4" x14ac:dyDescent="0.2">
      <c r="D778" s="202"/>
    </row>
    <row r="779" spans="4:4" x14ac:dyDescent="0.2">
      <c r="D779" s="202"/>
    </row>
    <row r="780" spans="4:4" x14ac:dyDescent="0.2">
      <c r="D780" s="202"/>
    </row>
    <row r="781" spans="4:4" x14ac:dyDescent="0.2">
      <c r="D781" s="202"/>
    </row>
    <row r="782" spans="4:4" x14ac:dyDescent="0.2">
      <c r="D782" s="202"/>
    </row>
    <row r="783" spans="4:4" x14ac:dyDescent="0.2">
      <c r="D783" s="202"/>
    </row>
    <row r="784" spans="4:4" x14ac:dyDescent="0.2">
      <c r="D784" s="202"/>
    </row>
    <row r="785" spans="4:4" x14ac:dyDescent="0.2">
      <c r="D785" s="202"/>
    </row>
    <row r="786" spans="4:4" x14ac:dyDescent="0.2">
      <c r="D786" s="202"/>
    </row>
    <row r="787" spans="4:4" x14ac:dyDescent="0.2">
      <c r="D787" s="202"/>
    </row>
    <row r="788" spans="4:4" x14ac:dyDescent="0.2">
      <c r="D788" s="202"/>
    </row>
    <row r="789" spans="4:4" x14ac:dyDescent="0.2">
      <c r="D789" s="202"/>
    </row>
    <row r="790" spans="4:4" x14ac:dyDescent="0.2">
      <c r="D790" s="202"/>
    </row>
    <row r="791" spans="4:4" x14ac:dyDescent="0.2">
      <c r="D791" s="202"/>
    </row>
    <row r="792" spans="4:4" x14ac:dyDescent="0.2">
      <c r="D792" s="202"/>
    </row>
    <row r="793" spans="4:4" x14ac:dyDescent="0.2">
      <c r="D793" s="202"/>
    </row>
    <row r="794" spans="4:4" x14ac:dyDescent="0.2">
      <c r="D794" s="202"/>
    </row>
    <row r="795" spans="4:4" x14ac:dyDescent="0.2">
      <c r="D795" s="202"/>
    </row>
    <row r="796" spans="4:4" x14ac:dyDescent="0.2">
      <c r="D796" s="202"/>
    </row>
    <row r="797" spans="4:4" x14ac:dyDescent="0.2">
      <c r="D797" s="202"/>
    </row>
    <row r="798" spans="4:4" x14ac:dyDescent="0.2">
      <c r="D798" s="202"/>
    </row>
    <row r="799" spans="4:4" x14ac:dyDescent="0.2">
      <c r="D799" s="202"/>
    </row>
    <row r="800" spans="4:4" x14ac:dyDescent="0.2">
      <c r="D800" s="202"/>
    </row>
    <row r="801" spans="4:4" x14ac:dyDescent="0.2">
      <c r="D801" s="202"/>
    </row>
    <row r="802" spans="4:4" x14ac:dyDescent="0.2">
      <c r="D802" s="202"/>
    </row>
    <row r="803" spans="4:4" x14ac:dyDescent="0.2">
      <c r="D803" s="202"/>
    </row>
    <row r="804" spans="4:4" x14ac:dyDescent="0.2">
      <c r="D804" s="202"/>
    </row>
    <row r="805" spans="4:4" x14ac:dyDescent="0.2">
      <c r="D805" s="202"/>
    </row>
    <row r="806" spans="4:4" x14ac:dyDescent="0.2">
      <c r="D806" s="202"/>
    </row>
    <row r="807" spans="4:4" x14ac:dyDescent="0.2">
      <c r="D807" s="202"/>
    </row>
    <row r="808" spans="4:4" x14ac:dyDescent="0.2">
      <c r="D808" s="202"/>
    </row>
    <row r="809" spans="4:4" x14ac:dyDescent="0.2">
      <c r="D809" s="202"/>
    </row>
    <row r="810" spans="4:4" x14ac:dyDescent="0.2">
      <c r="D810" s="202"/>
    </row>
    <row r="811" spans="4:4" x14ac:dyDescent="0.2">
      <c r="D811" s="202"/>
    </row>
    <row r="812" spans="4:4" x14ac:dyDescent="0.2">
      <c r="D812" s="202"/>
    </row>
    <row r="813" spans="4:4" x14ac:dyDescent="0.2">
      <c r="D813" s="202"/>
    </row>
    <row r="814" spans="4:4" x14ac:dyDescent="0.2">
      <c r="D814" s="202"/>
    </row>
    <row r="815" spans="4:4" x14ac:dyDescent="0.2">
      <c r="D815" s="202"/>
    </row>
    <row r="816" spans="4:4" x14ac:dyDescent="0.2">
      <c r="D816" s="202"/>
    </row>
    <row r="817" spans="4:4" x14ac:dyDescent="0.2">
      <c r="D817" s="202"/>
    </row>
    <row r="818" spans="4:4" x14ac:dyDescent="0.2">
      <c r="D818" s="202"/>
    </row>
    <row r="819" spans="4:4" x14ac:dyDescent="0.2">
      <c r="D819" s="202"/>
    </row>
    <row r="820" spans="4:4" x14ac:dyDescent="0.2">
      <c r="D820" s="202"/>
    </row>
    <row r="821" spans="4:4" x14ac:dyDescent="0.2">
      <c r="D821" s="202"/>
    </row>
    <row r="822" spans="4:4" x14ac:dyDescent="0.2">
      <c r="D822" s="202"/>
    </row>
    <row r="823" spans="4:4" x14ac:dyDescent="0.2">
      <c r="D823" s="202"/>
    </row>
    <row r="824" spans="4:4" x14ac:dyDescent="0.2">
      <c r="D824" s="202"/>
    </row>
    <row r="825" spans="4:4" x14ac:dyDescent="0.2">
      <c r="D825" s="202"/>
    </row>
    <row r="826" spans="4:4" x14ac:dyDescent="0.2">
      <c r="D826" s="202"/>
    </row>
    <row r="827" spans="4:4" x14ac:dyDescent="0.2">
      <c r="D827" s="202"/>
    </row>
    <row r="828" spans="4:4" x14ac:dyDescent="0.2">
      <c r="D828" s="202"/>
    </row>
    <row r="829" spans="4:4" x14ac:dyDescent="0.2">
      <c r="D829" s="202"/>
    </row>
    <row r="830" spans="4:4" x14ac:dyDescent="0.2">
      <c r="D830" s="202"/>
    </row>
    <row r="831" spans="4:4" x14ac:dyDescent="0.2">
      <c r="D831" s="202"/>
    </row>
    <row r="832" spans="4:4" x14ac:dyDescent="0.2">
      <c r="D832" s="202"/>
    </row>
    <row r="833" spans="4:4" x14ac:dyDescent="0.2">
      <c r="D833" s="202"/>
    </row>
    <row r="834" spans="4:4" x14ac:dyDescent="0.2">
      <c r="D834" s="202"/>
    </row>
    <row r="835" spans="4:4" x14ac:dyDescent="0.2">
      <c r="D835" s="202"/>
    </row>
    <row r="836" spans="4:4" x14ac:dyDescent="0.2">
      <c r="D836" s="202"/>
    </row>
    <row r="837" spans="4:4" x14ac:dyDescent="0.2">
      <c r="D837" s="202"/>
    </row>
    <row r="838" spans="4:4" x14ac:dyDescent="0.2">
      <c r="D838" s="202"/>
    </row>
    <row r="839" spans="4:4" x14ac:dyDescent="0.2">
      <c r="D839" s="202"/>
    </row>
    <row r="840" spans="4:4" x14ac:dyDescent="0.2">
      <c r="D840" s="202"/>
    </row>
    <row r="841" spans="4:4" x14ac:dyDescent="0.2">
      <c r="D841" s="202"/>
    </row>
    <row r="842" spans="4:4" x14ac:dyDescent="0.2">
      <c r="D842" s="202"/>
    </row>
    <row r="843" spans="4:4" x14ac:dyDescent="0.2">
      <c r="D843" s="202"/>
    </row>
    <row r="844" spans="4:4" x14ac:dyDescent="0.2">
      <c r="D844" s="202"/>
    </row>
    <row r="845" spans="4:4" x14ac:dyDescent="0.2">
      <c r="D845" s="202"/>
    </row>
    <row r="846" spans="4:4" x14ac:dyDescent="0.2">
      <c r="D846" s="202"/>
    </row>
    <row r="847" spans="4:4" x14ac:dyDescent="0.2">
      <c r="D847" s="202"/>
    </row>
    <row r="848" spans="4:4" x14ac:dyDescent="0.2">
      <c r="D848" s="202"/>
    </row>
    <row r="849" spans="4:4" x14ac:dyDescent="0.2">
      <c r="D849" s="202"/>
    </row>
    <row r="850" spans="4:4" x14ac:dyDescent="0.2">
      <c r="D850" s="202"/>
    </row>
    <row r="851" spans="4:4" x14ac:dyDescent="0.2">
      <c r="D851" s="202"/>
    </row>
    <row r="852" spans="4:4" x14ac:dyDescent="0.2">
      <c r="D852" s="202"/>
    </row>
    <row r="853" spans="4:4" x14ac:dyDescent="0.2">
      <c r="D853" s="202"/>
    </row>
    <row r="854" spans="4:4" x14ac:dyDescent="0.2">
      <c r="D854" s="202"/>
    </row>
    <row r="855" spans="4:4" x14ac:dyDescent="0.2">
      <c r="D855" s="202"/>
    </row>
    <row r="856" spans="4:4" x14ac:dyDescent="0.2">
      <c r="D856" s="202"/>
    </row>
    <row r="857" spans="4:4" x14ac:dyDescent="0.2">
      <c r="D857" s="202"/>
    </row>
    <row r="858" spans="4:4" x14ac:dyDescent="0.2">
      <c r="D858" s="202"/>
    </row>
    <row r="859" spans="4:4" x14ac:dyDescent="0.2">
      <c r="D859" s="202"/>
    </row>
    <row r="860" spans="4:4" x14ac:dyDescent="0.2">
      <c r="D860" s="202"/>
    </row>
    <row r="861" spans="4:4" x14ac:dyDescent="0.2">
      <c r="D861" s="202"/>
    </row>
    <row r="862" spans="4:4" x14ac:dyDescent="0.2">
      <c r="D862" s="202"/>
    </row>
    <row r="863" spans="4:4" x14ac:dyDescent="0.2">
      <c r="D863" s="202"/>
    </row>
    <row r="864" spans="4:4" x14ac:dyDescent="0.2">
      <c r="D864" s="202"/>
    </row>
    <row r="865" spans="4:4" x14ac:dyDescent="0.2">
      <c r="D865" s="202"/>
    </row>
    <row r="866" spans="4:4" x14ac:dyDescent="0.2">
      <c r="D866" s="202"/>
    </row>
    <row r="867" spans="4:4" x14ac:dyDescent="0.2">
      <c r="D867" s="202"/>
    </row>
    <row r="868" spans="4:4" x14ac:dyDescent="0.2">
      <c r="D868" s="202"/>
    </row>
    <row r="869" spans="4:4" x14ac:dyDescent="0.2">
      <c r="D869" s="202"/>
    </row>
    <row r="870" spans="4:4" x14ac:dyDescent="0.2">
      <c r="D870" s="202"/>
    </row>
    <row r="871" spans="4:4" x14ac:dyDescent="0.2">
      <c r="D871" s="202"/>
    </row>
    <row r="872" spans="4:4" x14ac:dyDescent="0.2">
      <c r="D872" s="202"/>
    </row>
    <row r="873" spans="4:4" x14ac:dyDescent="0.2">
      <c r="D873" s="202"/>
    </row>
    <row r="874" spans="4:4" x14ac:dyDescent="0.2">
      <c r="D874" s="202"/>
    </row>
    <row r="875" spans="4:4" x14ac:dyDescent="0.2">
      <c r="D875" s="202"/>
    </row>
    <row r="876" spans="4:4" x14ac:dyDescent="0.2">
      <c r="D876" s="202"/>
    </row>
    <row r="877" spans="4:4" x14ac:dyDescent="0.2">
      <c r="D877" s="202"/>
    </row>
    <row r="878" spans="4:4" x14ac:dyDescent="0.2">
      <c r="D878" s="202"/>
    </row>
    <row r="879" spans="4:4" x14ac:dyDescent="0.2">
      <c r="D879" s="202"/>
    </row>
    <row r="880" spans="4:4" x14ac:dyDescent="0.2">
      <c r="D880" s="202"/>
    </row>
    <row r="881" spans="4:4" x14ac:dyDescent="0.2">
      <c r="D881" s="202"/>
    </row>
    <row r="882" spans="4:4" x14ac:dyDescent="0.2">
      <c r="D882" s="202"/>
    </row>
    <row r="883" spans="4:4" x14ac:dyDescent="0.2">
      <c r="D883" s="202"/>
    </row>
    <row r="884" spans="4:4" x14ac:dyDescent="0.2">
      <c r="D884" s="202"/>
    </row>
    <row r="885" spans="4:4" x14ac:dyDescent="0.2">
      <c r="D885" s="202"/>
    </row>
    <row r="886" spans="4:4" x14ac:dyDescent="0.2">
      <c r="D886" s="202"/>
    </row>
    <row r="887" spans="4:4" x14ac:dyDescent="0.2">
      <c r="D887" s="202"/>
    </row>
    <row r="888" spans="4:4" x14ac:dyDescent="0.2">
      <c r="D888" s="202"/>
    </row>
    <row r="889" spans="4:4" x14ac:dyDescent="0.2">
      <c r="D889" s="202"/>
    </row>
    <row r="890" spans="4:4" x14ac:dyDescent="0.2">
      <c r="D890" s="202"/>
    </row>
    <row r="891" spans="4:4" x14ac:dyDescent="0.2">
      <c r="D891" s="202"/>
    </row>
    <row r="892" spans="4:4" x14ac:dyDescent="0.2">
      <c r="D892" s="202"/>
    </row>
    <row r="893" spans="4:4" x14ac:dyDescent="0.2">
      <c r="D893" s="202"/>
    </row>
    <row r="894" spans="4:4" x14ac:dyDescent="0.2">
      <c r="D894" s="202"/>
    </row>
    <row r="895" spans="4:4" x14ac:dyDescent="0.2">
      <c r="D895" s="202"/>
    </row>
    <row r="896" spans="4:4" x14ac:dyDescent="0.2">
      <c r="D896" s="202"/>
    </row>
    <row r="897" spans="4:4" x14ac:dyDescent="0.2">
      <c r="D897" s="202"/>
    </row>
    <row r="898" spans="4:4" x14ac:dyDescent="0.2">
      <c r="D898" s="202"/>
    </row>
    <row r="899" spans="4:4" x14ac:dyDescent="0.2">
      <c r="D899" s="202"/>
    </row>
    <row r="900" spans="4:4" x14ac:dyDescent="0.2">
      <c r="D900" s="202"/>
    </row>
    <row r="901" spans="4:4" x14ac:dyDescent="0.2">
      <c r="D901" s="202"/>
    </row>
    <row r="902" spans="4:4" x14ac:dyDescent="0.2">
      <c r="D902" s="202"/>
    </row>
    <row r="903" spans="4:4" x14ac:dyDescent="0.2">
      <c r="D903" s="202"/>
    </row>
    <row r="904" spans="4:4" x14ac:dyDescent="0.2">
      <c r="D904" s="202"/>
    </row>
    <row r="905" spans="4:4" x14ac:dyDescent="0.2">
      <c r="D905" s="202"/>
    </row>
    <row r="906" spans="4:4" x14ac:dyDescent="0.2">
      <c r="D906" s="202"/>
    </row>
    <row r="907" spans="4:4" x14ac:dyDescent="0.2">
      <c r="D907" s="202"/>
    </row>
    <row r="908" spans="4:4" x14ac:dyDescent="0.2">
      <c r="D908" s="202"/>
    </row>
    <row r="909" spans="4:4" x14ac:dyDescent="0.2">
      <c r="D909" s="202"/>
    </row>
    <row r="910" spans="4:4" x14ac:dyDescent="0.2">
      <c r="D910" s="202"/>
    </row>
    <row r="911" spans="4:4" x14ac:dyDescent="0.2">
      <c r="D911" s="202"/>
    </row>
    <row r="912" spans="4:4" x14ac:dyDescent="0.2">
      <c r="D912" s="202"/>
    </row>
    <row r="913" spans="4:4" x14ac:dyDescent="0.2">
      <c r="D913" s="202"/>
    </row>
    <row r="914" spans="4:4" x14ac:dyDescent="0.2">
      <c r="D914" s="202"/>
    </row>
    <row r="915" spans="4:4" x14ac:dyDescent="0.2">
      <c r="D915" s="202"/>
    </row>
    <row r="916" spans="4:4" x14ac:dyDescent="0.2">
      <c r="D916" s="202"/>
    </row>
    <row r="917" spans="4:4" x14ac:dyDescent="0.2">
      <c r="D917" s="202"/>
    </row>
    <row r="918" spans="4:4" x14ac:dyDescent="0.2">
      <c r="D918" s="202"/>
    </row>
    <row r="919" spans="4:4" x14ac:dyDescent="0.2">
      <c r="D919" s="202"/>
    </row>
    <row r="920" spans="4:4" x14ac:dyDescent="0.2">
      <c r="D920" s="202"/>
    </row>
    <row r="921" spans="4:4" x14ac:dyDescent="0.2">
      <c r="D921" s="202"/>
    </row>
    <row r="922" spans="4:4" x14ac:dyDescent="0.2">
      <c r="D922" s="202"/>
    </row>
    <row r="923" spans="4:4" x14ac:dyDescent="0.2">
      <c r="D923" s="202"/>
    </row>
    <row r="924" spans="4:4" x14ac:dyDescent="0.2">
      <c r="D924" s="202"/>
    </row>
    <row r="925" spans="4:4" x14ac:dyDescent="0.2">
      <c r="D925" s="202"/>
    </row>
    <row r="926" spans="4:4" x14ac:dyDescent="0.2">
      <c r="D926" s="202"/>
    </row>
    <row r="927" spans="4:4" x14ac:dyDescent="0.2">
      <c r="D927" s="202"/>
    </row>
    <row r="928" spans="4:4" x14ac:dyDescent="0.2">
      <c r="D928" s="202"/>
    </row>
    <row r="929" spans="4:4" x14ac:dyDescent="0.2">
      <c r="D929" s="202"/>
    </row>
    <row r="930" spans="4:4" x14ac:dyDescent="0.2">
      <c r="D930" s="202"/>
    </row>
    <row r="931" spans="4:4" x14ac:dyDescent="0.2">
      <c r="D931" s="202"/>
    </row>
    <row r="932" spans="4:4" x14ac:dyDescent="0.2">
      <c r="D932" s="202"/>
    </row>
    <row r="933" spans="4:4" x14ac:dyDescent="0.2">
      <c r="D933" s="202"/>
    </row>
    <row r="934" spans="4:4" x14ac:dyDescent="0.2">
      <c r="D934" s="202"/>
    </row>
    <row r="935" spans="4:4" x14ac:dyDescent="0.2">
      <c r="D935" s="202"/>
    </row>
    <row r="936" spans="4:4" x14ac:dyDescent="0.2">
      <c r="D936" s="202"/>
    </row>
    <row r="937" spans="4:4" x14ac:dyDescent="0.2">
      <c r="D937" s="202"/>
    </row>
    <row r="938" spans="4:4" x14ac:dyDescent="0.2">
      <c r="D938" s="202"/>
    </row>
    <row r="939" spans="4:4" x14ac:dyDescent="0.2">
      <c r="D939" s="202"/>
    </row>
    <row r="940" spans="4:4" x14ac:dyDescent="0.2">
      <c r="D940" s="202"/>
    </row>
    <row r="941" spans="4:4" x14ac:dyDescent="0.2">
      <c r="D941" s="202"/>
    </row>
    <row r="942" spans="4:4" x14ac:dyDescent="0.2">
      <c r="D942" s="202"/>
    </row>
    <row r="943" spans="4:4" x14ac:dyDescent="0.2">
      <c r="D943" s="202"/>
    </row>
    <row r="944" spans="4:4" x14ac:dyDescent="0.2">
      <c r="D944" s="202"/>
    </row>
    <row r="945" spans="4:4" x14ac:dyDescent="0.2">
      <c r="D945" s="202"/>
    </row>
    <row r="946" spans="4:4" x14ac:dyDescent="0.2">
      <c r="D946" s="202"/>
    </row>
    <row r="947" spans="4:4" x14ac:dyDescent="0.2">
      <c r="D947" s="202"/>
    </row>
    <row r="948" spans="4:4" x14ac:dyDescent="0.2">
      <c r="D948" s="202"/>
    </row>
    <row r="949" spans="4:4" x14ac:dyDescent="0.2">
      <c r="D949" s="202"/>
    </row>
    <row r="950" spans="4:4" x14ac:dyDescent="0.2">
      <c r="D950" s="202"/>
    </row>
    <row r="951" spans="4:4" x14ac:dyDescent="0.2">
      <c r="D951" s="202"/>
    </row>
    <row r="952" spans="4:4" x14ac:dyDescent="0.2">
      <c r="D952" s="202"/>
    </row>
    <row r="953" spans="4:4" x14ac:dyDescent="0.2">
      <c r="D953" s="202"/>
    </row>
    <row r="954" spans="4:4" x14ac:dyDescent="0.2">
      <c r="D954" s="202"/>
    </row>
    <row r="955" spans="4:4" x14ac:dyDescent="0.2">
      <c r="D955" s="202"/>
    </row>
    <row r="956" spans="4:4" x14ac:dyDescent="0.2">
      <c r="D956" s="202"/>
    </row>
    <row r="957" spans="4:4" x14ac:dyDescent="0.2">
      <c r="D957" s="202"/>
    </row>
    <row r="958" spans="4:4" x14ac:dyDescent="0.2">
      <c r="D958" s="202"/>
    </row>
    <row r="959" spans="4:4" x14ac:dyDescent="0.2">
      <c r="D959" s="202"/>
    </row>
    <row r="960" spans="4:4" x14ac:dyDescent="0.2">
      <c r="D960" s="202"/>
    </row>
    <row r="961" spans="4:4" x14ac:dyDescent="0.2">
      <c r="D961" s="202"/>
    </row>
    <row r="962" spans="4:4" x14ac:dyDescent="0.2">
      <c r="D962" s="202"/>
    </row>
    <row r="963" spans="4:4" x14ac:dyDescent="0.2">
      <c r="D963" s="202"/>
    </row>
    <row r="964" spans="4:4" x14ac:dyDescent="0.2">
      <c r="D964" s="202"/>
    </row>
    <row r="965" spans="4:4" x14ac:dyDescent="0.2">
      <c r="D965" s="202"/>
    </row>
    <row r="966" spans="4:4" x14ac:dyDescent="0.2">
      <c r="D966" s="202"/>
    </row>
    <row r="967" spans="4:4" x14ac:dyDescent="0.2">
      <c r="D967" s="202"/>
    </row>
    <row r="968" spans="4:4" x14ac:dyDescent="0.2">
      <c r="D968" s="202"/>
    </row>
    <row r="969" spans="4:4" x14ac:dyDescent="0.2">
      <c r="D969" s="202"/>
    </row>
    <row r="970" spans="4:4" x14ac:dyDescent="0.2">
      <c r="D970" s="202"/>
    </row>
    <row r="971" spans="4:4" x14ac:dyDescent="0.2">
      <c r="D971" s="202"/>
    </row>
    <row r="972" spans="4:4" x14ac:dyDescent="0.2">
      <c r="D972" s="202"/>
    </row>
    <row r="973" spans="4:4" x14ac:dyDescent="0.2">
      <c r="D973" s="202"/>
    </row>
    <row r="974" spans="4:4" x14ac:dyDescent="0.2">
      <c r="D974" s="202"/>
    </row>
    <row r="975" spans="4:4" x14ac:dyDescent="0.2">
      <c r="D975" s="202"/>
    </row>
    <row r="976" spans="4:4" x14ac:dyDescent="0.2">
      <c r="D976" s="202"/>
    </row>
    <row r="977" spans="4:4" x14ac:dyDescent="0.2">
      <c r="D977" s="202"/>
    </row>
    <row r="978" spans="4:4" x14ac:dyDescent="0.2">
      <c r="D978" s="202"/>
    </row>
    <row r="979" spans="4:4" x14ac:dyDescent="0.2">
      <c r="D979" s="202"/>
    </row>
    <row r="980" spans="4:4" x14ac:dyDescent="0.2">
      <c r="D980" s="202"/>
    </row>
    <row r="981" spans="4:4" x14ac:dyDescent="0.2">
      <c r="D981" s="202"/>
    </row>
    <row r="982" spans="4:4" x14ac:dyDescent="0.2">
      <c r="D982" s="202"/>
    </row>
    <row r="983" spans="4:4" x14ac:dyDescent="0.2">
      <c r="D983" s="202"/>
    </row>
    <row r="984" spans="4:4" x14ac:dyDescent="0.2">
      <c r="D984" s="202"/>
    </row>
    <row r="985" spans="4:4" x14ac:dyDescent="0.2">
      <c r="D985" s="202"/>
    </row>
    <row r="986" spans="4:4" x14ac:dyDescent="0.2">
      <c r="D986" s="202"/>
    </row>
    <row r="987" spans="4:4" x14ac:dyDescent="0.2">
      <c r="D987" s="202"/>
    </row>
    <row r="988" spans="4:4" x14ac:dyDescent="0.2">
      <c r="D988" s="202"/>
    </row>
    <row r="989" spans="4:4" x14ac:dyDescent="0.2">
      <c r="D989" s="202"/>
    </row>
    <row r="990" spans="4:4" x14ac:dyDescent="0.2">
      <c r="D990" s="202"/>
    </row>
    <row r="991" spans="4:4" x14ac:dyDescent="0.2">
      <c r="D991" s="202"/>
    </row>
    <row r="992" spans="4:4" x14ac:dyDescent="0.2">
      <c r="D992" s="202"/>
    </row>
    <row r="993" spans="4:4" x14ac:dyDescent="0.2">
      <c r="D993" s="202"/>
    </row>
    <row r="994" spans="4:4" x14ac:dyDescent="0.2">
      <c r="D994" s="202"/>
    </row>
    <row r="995" spans="4:4" x14ac:dyDescent="0.2">
      <c r="D995" s="202"/>
    </row>
    <row r="996" spans="4:4" x14ac:dyDescent="0.2">
      <c r="D996" s="202"/>
    </row>
    <row r="997" spans="4:4" x14ac:dyDescent="0.2">
      <c r="D997" s="202"/>
    </row>
    <row r="998" spans="4:4" x14ac:dyDescent="0.2">
      <c r="D998" s="202"/>
    </row>
    <row r="999" spans="4:4" x14ac:dyDescent="0.2">
      <c r="D999" s="202"/>
    </row>
    <row r="1000" spans="4:4" x14ac:dyDescent="0.2">
      <c r="D1000" s="202"/>
    </row>
    <row r="1001" spans="4:4" x14ac:dyDescent="0.2">
      <c r="D1001" s="202"/>
    </row>
    <row r="1002" spans="4:4" x14ac:dyDescent="0.2">
      <c r="D1002" s="202"/>
    </row>
    <row r="1003" spans="4:4" x14ac:dyDescent="0.2">
      <c r="D1003" s="202"/>
    </row>
    <row r="1004" spans="4:4" x14ac:dyDescent="0.2">
      <c r="D1004" s="202"/>
    </row>
    <row r="1005" spans="4:4" x14ac:dyDescent="0.2">
      <c r="D1005" s="202"/>
    </row>
    <row r="1006" spans="4:4" x14ac:dyDescent="0.2">
      <c r="D1006" s="202"/>
    </row>
    <row r="1007" spans="4:4" x14ac:dyDescent="0.2">
      <c r="D1007" s="202"/>
    </row>
    <row r="1008" spans="4:4" x14ac:dyDescent="0.2">
      <c r="D1008" s="202"/>
    </row>
    <row r="1009" spans="4:4" x14ac:dyDescent="0.2">
      <c r="D1009" s="202"/>
    </row>
    <row r="1010" spans="4:4" x14ac:dyDescent="0.2">
      <c r="D1010" s="202"/>
    </row>
    <row r="1011" spans="4:4" x14ac:dyDescent="0.2">
      <c r="D1011" s="202"/>
    </row>
    <row r="1012" spans="4:4" x14ac:dyDescent="0.2">
      <c r="D1012" s="202"/>
    </row>
    <row r="1013" spans="4:4" x14ac:dyDescent="0.2">
      <c r="D1013" s="202"/>
    </row>
    <row r="1014" spans="4:4" x14ac:dyDescent="0.2">
      <c r="D1014" s="202"/>
    </row>
    <row r="1015" spans="4:4" x14ac:dyDescent="0.2">
      <c r="D1015" s="202"/>
    </row>
    <row r="1016" spans="4:4" x14ac:dyDescent="0.2">
      <c r="D1016" s="202"/>
    </row>
    <row r="1017" spans="4:4" x14ac:dyDescent="0.2">
      <c r="D1017" s="202"/>
    </row>
    <row r="1018" spans="4:4" x14ac:dyDescent="0.2">
      <c r="D1018" s="202"/>
    </row>
    <row r="1019" spans="4:4" x14ac:dyDescent="0.2">
      <c r="D1019" s="202"/>
    </row>
    <row r="1020" spans="4:4" x14ac:dyDescent="0.2">
      <c r="D1020" s="202"/>
    </row>
    <row r="1021" spans="4:4" x14ac:dyDescent="0.2">
      <c r="D1021" s="202"/>
    </row>
    <row r="1022" spans="4:4" x14ac:dyDescent="0.2">
      <c r="D1022" s="202"/>
    </row>
    <row r="1023" spans="4:4" x14ac:dyDescent="0.2">
      <c r="D1023" s="202"/>
    </row>
    <row r="1024" spans="4:4" x14ac:dyDescent="0.2">
      <c r="D1024" s="202"/>
    </row>
    <row r="1025" spans="4:4" x14ac:dyDescent="0.2">
      <c r="D1025" s="202"/>
    </row>
    <row r="1026" spans="4:4" x14ac:dyDescent="0.2">
      <c r="D1026" s="202"/>
    </row>
    <row r="1027" spans="4:4" x14ac:dyDescent="0.2">
      <c r="D1027" s="202"/>
    </row>
    <row r="1028" spans="4:4" x14ac:dyDescent="0.2">
      <c r="D1028" s="202"/>
    </row>
    <row r="1029" spans="4:4" x14ac:dyDescent="0.2">
      <c r="D1029" s="202"/>
    </row>
    <row r="1030" spans="4:4" x14ac:dyDescent="0.2">
      <c r="D1030" s="202"/>
    </row>
    <row r="1031" spans="4:4" x14ac:dyDescent="0.2">
      <c r="D1031" s="202"/>
    </row>
    <row r="1032" spans="4:4" x14ac:dyDescent="0.2">
      <c r="D1032" s="202"/>
    </row>
    <row r="1033" spans="4:4" x14ac:dyDescent="0.2">
      <c r="D1033" s="202"/>
    </row>
    <row r="1034" spans="4:4" x14ac:dyDescent="0.2">
      <c r="D1034" s="202"/>
    </row>
    <row r="1035" spans="4:4" x14ac:dyDescent="0.2">
      <c r="D1035" s="202"/>
    </row>
    <row r="1036" spans="4:4" x14ac:dyDescent="0.2">
      <c r="D1036" s="202"/>
    </row>
    <row r="1037" spans="4:4" x14ac:dyDescent="0.2">
      <c r="D1037" s="202"/>
    </row>
    <row r="1038" spans="4:4" x14ac:dyDescent="0.2">
      <c r="D1038" s="202"/>
    </row>
    <row r="1039" spans="4:4" x14ac:dyDescent="0.2">
      <c r="D1039" s="202"/>
    </row>
    <row r="1040" spans="4:4" x14ac:dyDescent="0.2">
      <c r="D1040" s="202"/>
    </row>
    <row r="1041" spans="4:4" x14ac:dyDescent="0.2">
      <c r="D1041" s="202"/>
    </row>
    <row r="1042" spans="4:4" x14ac:dyDescent="0.2">
      <c r="D1042" s="202"/>
    </row>
    <row r="1043" spans="4:4" x14ac:dyDescent="0.2">
      <c r="D1043" s="202"/>
    </row>
    <row r="1044" spans="4:4" x14ac:dyDescent="0.2">
      <c r="D1044" s="202"/>
    </row>
    <row r="1045" spans="4:4" x14ac:dyDescent="0.2">
      <c r="D1045" s="202"/>
    </row>
    <row r="1046" spans="4:4" x14ac:dyDescent="0.2">
      <c r="D1046" s="202"/>
    </row>
    <row r="1047" spans="4:4" x14ac:dyDescent="0.2">
      <c r="D1047" s="202"/>
    </row>
    <row r="1048" spans="4:4" x14ac:dyDescent="0.2">
      <c r="D1048" s="202"/>
    </row>
    <row r="1049" spans="4:4" x14ac:dyDescent="0.2">
      <c r="D1049" s="202"/>
    </row>
    <row r="1050" spans="4:4" x14ac:dyDescent="0.2">
      <c r="D1050" s="202"/>
    </row>
    <row r="1051" spans="4:4" x14ac:dyDescent="0.2">
      <c r="D1051" s="202"/>
    </row>
    <row r="1052" spans="4:4" x14ac:dyDescent="0.2">
      <c r="D1052" s="202"/>
    </row>
    <row r="1053" spans="4:4" x14ac:dyDescent="0.2">
      <c r="D1053" s="202"/>
    </row>
    <row r="1054" spans="4:4" x14ac:dyDescent="0.2">
      <c r="D1054" s="202"/>
    </row>
    <row r="1055" spans="4:4" x14ac:dyDescent="0.2">
      <c r="D1055" s="202"/>
    </row>
    <row r="1056" spans="4:4" x14ac:dyDescent="0.2">
      <c r="D1056" s="202"/>
    </row>
    <row r="1057" spans="4:4" x14ac:dyDescent="0.2">
      <c r="D1057" s="202"/>
    </row>
    <row r="1058" spans="4:4" x14ac:dyDescent="0.2">
      <c r="D1058" s="202"/>
    </row>
    <row r="1059" spans="4:4" x14ac:dyDescent="0.2">
      <c r="D1059" s="202"/>
    </row>
    <row r="1060" spans="4:4" x14ac:dyDescent="0.2">
      <c r="D1060" s="202"/>
    </row>
    <row r="1061" spans="4:4" x14ac:dyDescent="0.2">
      <c r="D1061" s="202"/>
    </row>
    <row r="1062" spans="4:4" x14ac:dyDescent="0.2">
      <c r="D1062" s="202"/>
    </row>
    <row r="1063" spans="4:4" x14ac:dyDescent="0.2">
      <c r="D1063" s="202"/>
    </row>
    <row r="1064" spans="4:4" x14ac:dyDescent="0.2">
      <c r="D1064" s="202"/>
    </row>
    <row r="1065" spans="4:4" x14ac:dyDescent="0.2">
      <c r="D1065" s="202"/>
    </row>
    <row r="1066" spans="4:4" x14ac:dyDescent="0.2">
      <c r="D1066" s="202"/>
    </row>
    <row r="1067" spans="4:4" x14ac:dyDescent="0.2">
      <c r="D1067" s="202"/>
    </row>
    <row r="1068" spans="4:4" x14ac:dyDescent="0.2">
      <c r="D1068" s="202"/>
    </row>
    <row r="1069" spans="4:4" x14ac:dyDescent="0.2">
      <c r="D1069" s="202"/>
    </row>
    <row r="1070" spans="4:4" x14ac:dyDescent="0.2">
      <c r="D1070" s="202"/>
    </row>
    <row r="1071" spans="4:4" x14ac:dyDescent="0.2">
      <c r="D1071" s="202"/>
    </row>
    <row r="1072" spans="4:4" x14ac:dyDescent="0.2">
      <c r="D1072" s="202"/>
    </row>
    <row r="1073" spans="4:4" x14ac:dyDescent="0.2">
      <c r="D1073" s="202"/>
    </row>
    <row r="1074" spans="4:4" x14ac:dyDescent="0.2">
      <c r="D1074" s="202"/>
    </row>
    <row r="1075" spans="4:4" x14ac:dyDescent="0.2">
      <c r="D1075" s="202"/>
    </row>
    <row r="1076" spans="4:4" x14ac:dyDescent="0.2">
      <c r="D1076" s="202"/>
    </row>
    <row r="1077" spans="4:4" x14ac:dyDescent="0.2">
      <c r="D1077" s="202"/>
    </row>
    <row r="1078" spans="4:4" x14ac:dyDescent="0.2">
      <c r="D1078" s="202"/>
    </row>
    <row r="1079" spans="4:4" x14ac:dyDescent="0.2">
      <c r="D1079" s="202"/>
    </row>
    <row r="1080" spans="4:4" x14ac:dyDescent="0.2">
      <c r="D1080" s="202"/>
    </row>
    <row r="1081" spans="4:4" x14ac:dyDescent="0.2">
      <c r="D1081" s="202"/>
    </row>
    <row r="1082" spans="4:4" x14ac:dyDescent="0.2">
      <c r="D1082" s="202"/>
    </row>
    <row r="1083" spans="4:4" x14ac:dyDescent="0.2">
      <c r="D1083" s="202"/>
    </row>
    <row r="1084" spans="4:4" x14ac:dyDescent="0.2">
      <c r="D1084" s="202"/>
    </row>
    <row r="1085" spans="4:4" x14ac:dyDescent="0.2">
      <c r="D1085" s="202"/>
    </row>
    <row r="1086" spans="4:4" x14ac:dyDescent="0.2">
      <c r="D1086" s="202"/>
    </row>
    <row r="1087" spans="4:4" x14ac:dyDescent="0.2">
      <c r="D1087" s="202"/>
    </row>
    <row r="1088" spans="4:4" x14ac:dyDescent="0.2">
      <c r="D1088" s="202"/>
    </row>
    <row r="1089" spans="4:4" x14ac:dyDescent="0.2">
      <c r="D1089" s="202"/>
    </row>
    <row r="1090" spans="4:4" x14ac:dyDescent="0.2">
      <c r="D1090" s="202"/>
    </row>
    <row r="1091" spans="4:4" x14ac:dyDescent="0.2">
      <c r="D1091" s="202"/>
    </row>
    <row r="1092" spans="4:4" x14ac:dyDescent="0.2">
      <c r="D1092" s="202"/>
    </row>
    <row r="1093" spans="4:4" x14ac:dyDescent="0.2">
      <c r="D1093" s="202"/>
    </row>
    <row r="1094" spans="4:4" x14ac:dyDescent="0.2">
      <c r="D1094" s="202"/>
    </row>
    <row r="1095" spans="4:4" x14ac:dyDescent="0.2">
      <c r="D1095" s="202"/>
    </row>
    <row r="1096" spans="4:4" x14ac:dyDescent="0.2">
      <c r="D1096" s="202"/>
    </row>
    <row r="1097" spans="4:4" x14ac:dyDescent="0.2">
      <c r="D1097" s="202"/>
    </row>
    <row r="1098" spans="4:4" x14ac:dyDescent="0.2">
      <c r="D1098" s="202"/>
    </row>
    <row r="1099" spans="4:4" x14ac:dyDescent="0.2">
      <c r="D1099" s="202"/>
    </row>
    <row r="1100" spans="4:4" x14ac:dyDescent="0.2">
      <c r="D1100" s="202"/>
    </row>
    <row r="1101" spans="4:4" x14ac:dyDescent="0.2">
      <c r="D1101" s="202"/>
    </row>
    <row r="1102" spans="4:4" x14ac:dyDescent="0.2">
      <c r="D1102" s="202"/>
    </row>
    <row r="1103" spans="4:4" x14ac:dyDescent="0.2">
      <c r="D1103" s="202"/>
    </row>
    <row r="1104" spans="4:4" x14ac:dyDescent="0.2">
      <c r="D1104" s="202"/>
    </row>
    <row r="1105" spans="4:4" x14ac:dyDescent="0.2">
      <c r="D1105" s="202"/>
    </row>
    <row r="1106" spans="4:4" x14ac:dyDescent="0.2">
      <c r="D1106" s="202"/>
    </row>
    <row r="1107" spans="4:4" x14ac:dyDescent="0.2">
      <c r="D1107" s="202"/>
    </row>
    <row r="1108" spans="4:4" x14ac:dyDescent="0.2">
      <c r="D1108" s="202"/>
    </row>
    <row r="1109" spans="4:4" x14ac:dyDescent="0.2">
      <c r="D1109" s="202"/>
    </row>
    <row r="1110" spans="4:4" x14ac:dyDescent="0.2">
      <c r="D1110" s="202"/>
    </row>
    <row r="1111" spans="4:4" x14ac:dyDescent="0.2">
      <c r="D1111" s="202"/>
    </row>
    <row r="1112" spans="4:4" x14ac:dyDescent="0.2">
      <c r="D1112" s="202"/>
    </row>
    <row r="1113" spans="4:4" x14ac:dyDescent="0.2">
      <c r="D1113" s="202"/>
    </row>
    <row r="1114" spans="4:4" x14ac:dyDescent="0.2">
      <c r="D1114" s="202"/>
    </row>
    <row r="1115" spans="4:4" x14ac:dyDescent="0.2">
      <c r="D1115" s="202"/>
    </row>
    <row r="1116" spans="4:4" x14ac:dyDescent="0.2">
      <c r="D1116" s="202"/>
    </row>
    <row r="1117" spans="4:4" x14ac:dyDescent="0.2">
      <c r="D1117" s="202"/>
    </row>
    <row r="1118" spans="4:4" x14ac:dyDescent="0.2">
      <c r="D1118" s="202"/>
    </row>
    <row r="1119" spans="4:4" x14ac:dyDescent="0.2">
      <c r="D1119" s="202"/>
    </row>
    <row r="1120" spans="4:4" x14ac:dyDescent="0.2">
      <c r="D1120" s="202"/>
    </row>
    <row r="1121" spans="4:4" x14ac:dyDescent="0.2">
      <c r="D1121" s="202"/>
    </row>
    <row r="1122" spans="4:4" x14ac:dyDescent="0.2">
      <c r="D1122" s="202"/>
    </row>
    <row r="1123" spans="4:4" x14ac:dyDescent="0.2">
      <c r="D1123" s="202"/>
    </row>
    <row r="1124" spans="4:4" x14ac:dyDescent="0.2">
      <c r="D1124" s="202"/>
    </row>
    <row r="1125" spans="4:4" x14ac:dyDescent="0.2">
      <c r="D1125" s="202"/>
    </row>
    <row r="1126" spans="4:4" x14ac:dyDescent="0.2">
      <c r="D1126" s="202"/>
    </row>
    <row r="1127" spans="4:4" x14ac:dyDescent="0.2">
      <c r="D1127" s="202"/>
    </row>
    <row r="1128" spans="4:4" x14ac:dyDescent="0.2">
      <c r="D1128" s="202"/>
    </row>
    <row r="1129" spans="4:4" x14ac:dyDescent="0.2">
      <c r="D1129" s="202"/>
    </row>
    <row r="1130" spans="4:4" x14ac:dyDescent="0.2">
      <c r="D1130" s="202"/>
    </row>
    <row r="1131" spans="4:4" x14ac:dyDescent="0.2">
      <c r="D1131" s="202"/>
    </row>
    <row r="1132" spans="4:4" x14ac:dyDescent="0.2">
      <c r="D1132" s="202"/>
    </row>
    <row r="1133" spans="4:4" x14ac:dyDescent="0.2">
      <c r="D1133" s="202"/>
    </row>
    <row r="1134" spans="4:4" x14ac:dyDescent="0.2">
      <c r="D1134" s="202"/>
    </row>
    <row r="1135" spans="4:4" x14ac:dyDescent="0.2">
      <c r="D1135" s="202"/>
    </row>
    <row r="1136" spans="4:4" x14ac:dyDescent="0.2">
      <c r="D1136" s="202"/>
    </row>
    <row r="1137" spans="4:4" x14ac:dyDescent="0.2">
      <c r="D1137" s="202"/>
    </row>
    <row r="1138" spans="4:4" x14ac:dyDescent="0.2">
      <c r="D1138" s="202"/>
    </row>
    <row r="1139" spans="4:4" x14ac:dyDescent="0.2">
      <c r="D1139" s="202"/>
    </row>
    <row r="1140" spans="4:4" x14ac:dyDescent="0.2">
      <c r="D1140" s="202"/>
    </row>
    <row r="1141" spans="4:4" x14ac:dyDescent="0.2">
      <c r="D1141" s="202"/>
    </row>
    <row r="1142" spans="4:4" x14ac:dyDescent="0.2">
      <c r="D1142" s="202"/>
    </row>
    <row r="1143" spans="4:4" x14ac:dyDescent="0.2">
      <c r="D1143" s="202"/>
    </row>
    <row r="1144" spans="4:4" x14ac:dyDescent="0.2">
      <c r="D1144" s="202"/>
    </row>
    <row r="1145" spans="4:4" x14ac:dyDescent="0.2">
      <c r="D1145" s="202"/>
    </row>
    <row r="1146" spans="4:4" x14ac:dyDescent="0.2">
      <c r="D1146" s="202"/>
    </row>
    <row r="1147" spans="4:4" x14ac:dyDescent="0.2">
      <c r="D1147" s="202"/>
    </row>
    <row r="1148" spans="4:4" x14ac:dyDescent="0.2">
      <c r="D1148" s="202"/>
    </row>
    <row r="1149" spans="4:4" x14ac:dyDescent="0.2">
      <c r="D1149" s="202"/>
    </row>
    <row r="1150" spans="4:4" x14ac:dyDescent="0.2">
      <c r="D1150" s="202"/>
    </row>
    <row r="1151" spans="4:4" x14ac:dyDescent="0.2">
      <c r="D1151" s="202"/>
    </row>
    <row r="1152" spans="4:4" x14ac:dyDescent="0.2">
      <c r="D1152" s="202"/>
    </row>
    <row r="1153" spans="4:4" x14ac:dyDescent="0.2">
      <c r="D1153" s="202"/>
    </row>
    <row r="1154" spans="4:4" x14ac:dyDescent="0.2">
      <c r="D1154" s="202"/>
    </row>
    <row r="1155" spans="4:4" x14ac:dyDescent="0.2">
      <c r="D1155" s="202"/>
    </row>
    <row r="1156" spans="4:4" x14ac:dyDescent="0.2">
      <c r="D1156" s="202"/>
    </row>
    <row r="1157" spans="4:4" x14ac:dyDescent="0.2">
      <c r="D1157" s="202"/>
    </row>
    <row r="1158" spans="4:4" x14ac:dyDescent="0.2">
      <c r="D1158" s="202"/>
    </row>
    <row r="1159" spans="4:4" x14ac:dyDescent="0.2">
      <c r="D1159" s="202"/>
    </row>
    <row r="1160" spans="4:4" x14ac:dyDescent="0.2">
      <c r="D1160" s="202"/>
    </row>
    <row r="1161" spans="4:4" x14ac:dyDescent="0.2">
      <c r="D1161" s="202"/>
    </row>
    <row r="1162" spans="4:4" x14ac:dyDescent="0.2">
      <c r="D1162" s="202"/>
    </row>
    <row r="1163" spans="4:4" x14ac:dyDescent="0.2">
      <c r="D1163" s="202"/>
    </row>
    <row r="1164" spans="4:4" x14ac:dyDescent="0.2">
      <c r="D1164" s="202"/>
    </row>
    <row r="1165" spans="4:4" x14ac:dyDescent="0.2">
      <c r="D1165" s="202"/>
    </row>
    <row r="1166" spans="4:4" x14ac:dyDescent="0.2">
      <c r="D1166" s="202"/>
    </row>
    <row r="1167" spans="4:4" x14ac:dyDescent="0.2">
      <c r="D1167" s="202"/>
    </row>
    <row r="1168" spans="4:4" x14ac:dyDescent="0.2">
      <c r="D1168" s="202"/>
    </row>
    <row r="1169" spans="4:4" x14ac:dyDescent="0.2">
      <c r="D1169" s="202"/>
    </row>
    <row r="1170" spans="4:4" x14ac:dyDescent="0.2">
      <c r="D1170" s="202"/>
    </row>
    <row r="1171" spans="4:4" x14ac:dyDescent="0.2">
      <c r="D1171" s="202"/>
    </row>
    <row r="1172" spans="4:4" x14ac:dyDescent="0.2">
      <c r="D1172" s="202"/>
    </row>
    <row r="1173" spans="4:4" x14ac:dyDescent="0.2">
      <c r="D1173" s="202"/>
    </row>
    <row r="1174" spans="4:4" x14ac:dyDescent="0.2">
      <c r="D1174" s="202"/>
    </row>
    <row r="1175" spans="4:4" x14ac:dyDescent="0.2">
      <c r="D1175" s="202"/>
    </row>
    <row r="1176" spans="4:4" x14ac:dyDescent="0.2">
      <c r="D1176" s="202"/>
    </row>
    <row r="1177" spans="4:4" x14ac:dyDescent="0.2">
      <c r="D1177" s="202"/>
    </row>
    <row r="1178" spans="4:4" x14ac:dyDescent="0.2">
      <c r="D1178" s="202"/>
    </row>
    <row r="1179" spans="4:4" x14ac:dyDescent="0.2">
      <c r="D1179" s="202"/>
    </row>
    <row r="1180" spans="4:4" x14ac:dyDescent="0.2">
      <c r="D1180" s="202"/>
    </row>
    <row r="1181" spans="4:4" x14ac:dyDescent="0.2">
      <c r="D1181" s="202"/>
    </row>
    <row r="1182" spans="4:4" x14ac:dyDescent="0.2">
      <c r="D1182" s="202"/>
    </row>
    <row r="1183" spans="4:4" x14ac:dyDescent="0.2">
      <c r="D1183" s="202"/>
    </row>
    <row r="1184" spans="4:4" x14ac:dyDescent="0.2">
      <c r="D1184" s="202"/>
    </row>
    <row r="1185" spans="4:4" x14ac:dyDescent="0.2">
      <c r="D1185" s="202"/>
    </row>
    <row r="1186" spans="4:4" x14ac:dyDescent="0.2">
      <c r="D1186" s="202"/>
    </row>
    <row r="1187" spans="4:4" x14ac:dyDescent="0.2">
      <c r="D1187" s="202"/>
    </row>
    <row r="1188" spans="4:4" x14ac:dyDescent="0.2">
      <c r="D1188" s="202"/>
    </row>
    <row r="1189" spans="4:4" x14ac:dyDescent="0.2">
      <c r="D1189" s="202"/>
    </row>
    <row r="1190" spans="4:4" x14ac:dyDescent="0.2">
      <c r="D1190" s="202"/>
    </row>
    <row r="1191" spans="4:4" x14ac:dyDescent="0.2">
      <c r="D1191" s="202"/>
    </row>
    <row r="1192" spans="4:4" x14ac:dyDescent="0.2">
      <c r="D1192" s="202"/>
    </row>
    <row r="1193" spans="4:4" x14ac:dyDescent="0.2">
      <c r="D1193" s="202"/>
    </row>
    <row r="1194" spans="4:4" x14ac:dyDescent="0.2">
      <c r="D1194" s="202"/>
    </row>
    <row r="1195" spans="4:4" x14ac:dyDescent="0.2">
      <c r="D1195" s="202"/>
    </row>
    <row r="1196" spans="4:4" x14ac:dyDescent="0.2">
      <c r="D1196" s="202"/>
    </row>
    <row r="1197" spans="4:4" x14ac:dyDescent="0.2">
      <c r="D1197" s="202"/>
    </row>
    <row r="1198" spans="4:4" x14ac:dyDescent="0.2">
      <c r="D1198" s="202"/>
    </row>
    <row r="1199" spans="4:4" x14ac:dyDescent="0.2">
      <c r="D1199" s="202"/>
    </row>
    <row r="1200" spans="4:4" x14ac:dyDescent="0.2">
      <c r="D1200" s="202"/>
    </row>
    <row r="1201" spans="4:4" x14ac:dyDescent="0.2">
      <c r="D1201" s="202"/>
    </row>
    <row r="1202" spans="4:4" x14ac:dyDescent="0.2">
      <c r="D1202" s="202"/>
    </row>
    <row r="1203" spans="4:4" x14ac:dyDescent="0.2">
      <c r="D1203" s="202"/>
    </row>
    <row r="1204" spans="4:4" x14ac:dyDescent="0.2">
      <c r="D1204" s="202"/>
    </row>
    <row r="1205" spans="4:4" x14ac:dyDescent="0.2">
      <c r="D1205" s="202"/>
    </row>
    <row r="1206" spans="4:4" x14ac:dyDescent="0.2">
      <c r="D1206" s="202"/>
    </row>
    <row r="1207" spans="4:4" x14ac:dyDescent="0.2">
      <c r="D1207" s="202"/>
    </row>
    <row r="1208" spans="4:4" x14ac:dyDescent="0.2">
      <c r="D1208" s="202"/>
    </row>
    <row r="1209" spans="4:4" x14ac:dyDescent="0.2">
      <c r="D1209" s="202"/>
    </row>
    <row r="1210" spans="4:4" x14ac:dyDescent="0.2">
      <c r="D1210" s="202"/>
    </row>
    <row r="1211" spans="4:4" x14ac:dyDescent="0.2">
      <c r="D1211" s="202"/>
    </row>
    <row r="1212" spans="4:4" x14ac:dyDescent="0.2">
      <c r="D1212" s="202"/>
    </row>
    <row r="1213" spans="4:4" x14ac:dyDescent="0.2">
      <c r="D1213" s="202"/>
    </row>
    <row r="1214" spans="4:4" x14ac:dyDescent="0.2">
      <c r="D1214" s="202"/>
    </row>
    <row r="1215" spans="4:4" x14ac:dyDescent="0.2">
      <c r="D1215" s="202"/>
    </row>
    <row r="1216" spans="4:4" x14ac:dyDescent="0.2">
      <c r="D1216" s="202"/>
    </row>
    <row r="1217" spans="4:4" x14ac:dyDescent="0.2">
      <c r="D1217" s="202"/>
    </row>
    <row r="1218" spans="4:4" x14ac:dyDescent="0.2">
      <c r="D1218" s="202"/>
    </row>
    <row r="1219" spans="4:4" x14ac:dyDescent="0.2">
      <c r="D1219" s="202"/>
    </row>
    <row r="1220" spans="4:4" x14ac:dyDescent="0.2">
      <c r="D1220" s="202"/>
    </row>
    <row r="1221" spans="4:4" x14ac:dyDescent="0.2">
      <c r="D1221" s="202"/>
    </row>
    <row r="1222" spans="4:4" x14ac:dyDescent="0.2">
      <c r="D1222" s="202"/>
    </row>
    <row r="1223" spans="4:4" x14ac:dyDescent="0.2">
      <c r="D1223" s="202"/>
    </row>
    <row r="1224" spans="4:4" x14ac:dyDescent="0.2">
      <c r="D1224" s="202"/>
    </row>
    <row r="1225" spans="4:4" x14ac:dyDescent="0.2">
      <c r="D1225" s="202"/>
    </row>
    <row r="1226" spans="4:4" x14ac:dyDescent="0.2">
      <c r="D1226" s="202"/>
    </row>
    <row r="1227" spans="4:4" x14ac:dyDescent="0.2">
      <c r="D1227" s="202"/>
    </row>
    <row r="1228" spans="4:4" x14ac:dyDescent="0.2">
      <c r="D1228" s="202"/>
    </row>
    <row r="1229" spans="4:4" x14ac:dyDescent="0.2">
      <c r="D1229" s="202"/>
    </row>
    <row r="1230" spans="4:4" x14ac:dyDescent="0.2">
      <c r="D1230" s="202"/>
    </row>
    <row r="1231" spans="4:4" x14ac:dyDescent="0.2">
      <c r="D1231" s="202"/>
    </row>
    <row r="1232" spans="4:4" x14ac:dyDescent="0.2">
      <c r="D1232" s="202"/>
    </row>
    <row r="1233" spans="4:4" x14ac:dyDescent="0.2">
      <c r="D1233" s="202"/>
    </row>
    <row r="1234" spans="4:4" x14ac:dyDescent="0.2">
      <c r="D1234" s="202"/>
    </row>
    <row r="1235" spans="4:4" x14ac:dyDescent="0.2">
      <c r="D1235" s="202"/>
    </row>
    <row r="1236" spans="4:4" x14ac:dyDescent="0.2">
      <c r="D1236" s="202"/>
    </row>
    <row r="1237" spans="4:4" x14ac:dyDescent="0.2">
      <c r="D1237" s="202"/>
    </row>
    <row r="1238" spans="4:4" x14ac:dyDescent="0.2">
      <c r="D1238" s="202"/>
    </row>
    <row r="1239" spans="4:4" x14ac:dyDescent="0.2">
      <c r="D1239" s="202"/>
    </row>
    <row r="1240" spans="4:4" x14ac:dyDescent="0.2">
      <c r="D1240" s="202"/>
    </row>
    <row r="1241" spans="4:4" x14ac:dyDescent="0.2">
      <c r="D1241" s="202"/>
    </row>
    <row r="1242" spans="4:4" x14ac:dyDescent="0.2">
      <c r="D1242" s="202"/>
    </row>
    <row r="1243" spans="4:4" x14ac:dyDescent="0.2">
      <c r="D1243" s="202"/>
    </row>
    <row r="1244" spans="4:4" x14ac:dyDescent="0.2">
      <c r="D1244" s="202"/>
    </row>
    <row r="1245" spans="4:4" x14ac:dyDescent="0.2">
      <c r="D1245" s="202"/>
    </row>
    <row r="1246" spans="4:4" x14ac:dyDescent="0.2">
      <c r="D1246" s="202"/>
    </row>
    <row r="1247" spans="4:4" x14ac:dyDescent="0.2">
      <c r="D1247" s="202"/>
    </row>
    <row r="1248" spans="4:4" x14ac:dyDescent="0.2">
      <c r="D1248" s="202"/>
    </row>
    <row r="1249" spans="4:4" x14ac:dyDescent="0.2">
      <c r="D1249" s="202"/>
    </row>
    <row r="1250" spans="4:4" x14ac:dyDescent="0.2">
      <c r="D1250" s="202"/>
    </row>
    <row r="1251" spans="4:4" x14ac:dyDescent="0.2">
      <c r="D1251" s="202"/>
    </row>
    <row r="1252" spans="4:4" x14ac:dyDescent="0.2">
      <c r="D1252" s="202"/>
    </row>
    <row r="1253" spans="4:4" x14ac:dyDescent="0.2">
      <c r="D1253" s="202"/>
    </row>
    <row r="1254" spans="4:4" x14ac:dyDescent="0.2">
      <c r="D1254" s="202"/>
    </row>
    <row r="1255" spans="4:4" x14ac:dyDescent="0.2">
      <c r="D1255" s="202"/>
    </row>
    <row r="1256" spans="4:4" x14ac:dyDescent="0.2">
      <c r="D1256" s="202"/>
    </row>
    <row r="1257" spans="4:4" x14ac:dyDescent="0.2">
      <c r="D1257" s="202"/>
    </row>
    <row r="1258" spans="4:4" x14ac:dyDescent="0.2">
      <c r="D1258" s="202"/>
    </row>
    <row r="1259" spans="4:4" x14ac:dyDescent="0.2">
      <c r="D1259" s="202"/>
    </row>
    <row r="1260" spans="4:4" x14ac:dyDescent="0.2">
      <c r="D1260" s="202"/>
    </row>
    <row r="1261" spans="4:4" x14ac:dyDescent="0.2">
      <c r="D1261" s="202"/>
    </row>
    <row r="1262" spans="4:4" x14ac:dyDescent="0.2">
      <c r="D1262" s="202"/>
    </row>
    <row r="1263" spans="4:4" x14ac:dyDescent="0.2">
      <c r="D1263" s="202"/>
    </row>
    <row r="1264" spans="4:4" x14ac:dyDescent="0.2">
      <c r="D1264" s="202"/>
    </row>
    <row r="1265" spans="4:4" x14ac:dyDescent="0.2">
      <c r="D1265" s="202"/>
    </row>
    <row r="1266" spans="4:4" x14ac:dyDescent="0.2">
      <c r="D1266" s="202"/>
    </row>
    <row r="1267" spans="4:4" x14ac:dyDescent="0.2">
      <c r="D1267" s="202"/>
    </row>
    <row r="1268" spans="4:4" x14ac:dyDescent="0.2">
      <c r="D1268" s="202"/>
    </row>
    <row r="1269" spans="4:4" x14ac:dyDescent="0.2">
      <c r="D1269" s="202"/>
    </row>
    <row r="1270" spans="4:4" x14ac:dyDescent="0.2">
      <c r="D1270" s="202"/>
    </row>
    <row r="1271" spans="4:4" x14ac:dyDescent="0.2">
      <c r="D1271" s="202"/>
    </row>
    <row r="1272" spans="4:4" x14ac:dyDescent="0.2">
      <c r="D1272" s="202"/>
    </row>
    <row r="1273" spans="4:4" x14ac:dyDescent="0.2">
      <c r="D1273" s="202"/>
    </row>
    <row r="1274" spans="4:4" x14ac:dyDescent="0.2">
      <c r="D1274" s="202"/>
    </row>
    <row r="1275" spans="4:4" x14ac:dyDescent="0.2">
      <c r="D1275" s="202"/>
    </row>
    <row r="1276" spans="4:4" x14ac:dyDescent="0.2">
      <c r="D1276" s="202"/>
    </row>
    <row r="1277" spans="4:4" x14ac:dyDescent="0.2">
      <c r="D1277" s="202"/>
    </row>
    <row r="1278" spans="4:4" x14ac:dyDescent="0.2">
      <c r="D1278" s="202"/>
    </row>
    <row r="1279" spans="4:4" x14ac:dyDescent="0.2">
      <c r="D1279" s="202"/>
    </row>
    <row r="1280" spans="4:4" x14ac:dyDescent="0.2">
      <c r="D1280" s="202"/>
    </row>
    <row r="1281" spans="4:4" x14ac:dyDescent="0.2">
      <c r="D1281" s="202"/>
    </row>
    <row r="1282" spans="4:4" x14ac:dyDescent="0.2">
      <c r="D1282" s="202"/>
    </row>
    <row r="1283" spans="4:4" x14ac:dyDescent="0.2">
      <c r="D1283" s="202"/>
    </row>
    <row r="1284" spans="4:4" x14ac:dyDescent="0.2">
      <c r="D1284" s="202"/>
    </row>
    <row r="1285" spans="4:4" x14ac:dyDescent="0.2">
      <c r="D1285" s="202"/>
    </row>
    <row r="1286" spans="4:4" x14ac:dyDescent="0.2">
      <c r="D1286" s="202"/>
    </row>
    <row r="1287" spans="4:4" x14ac:dyDescent="0.2">
      <c r="D1287" s="202"/>
    </row>
    <row r="1288" spans="4:4" x14ac:dyDescent="0.2">
      <c r="D1288" s="202"/>
    </row>
    <row r="1289" spans="4:4" x14ac:dyDescent="0.2">
      <c r="D1289" s="202"/>
    </row>
    <row r="1290" spans="4:4" x14ac:dyDescent="0.2">
      <c r="D1290" s="202"/>
    </row>
    <row r="1291" spans="4:4" x14ac:dyDescent="0.2">
      <c r="D1291" s="202"/>
    </row>
    <row r="1292" spans="4:4" x14ac:dyDescent="0.2">
      <c r="D1292" s="202"/>
    </row>
    <row r="1293" spans="4:4" x14ac:dyDescent="0.2">
      <c r="D1293" s="202"/>
    </row>
    <row r="1294" spans="4:4" x14ac:dyDescent="0.2">
      <c r="D1294" s="202"/>
    </row>
    <row r="1295" spans="4:4" x14ac:dyDescent="0.2">
      <c r="D1295" s="202"/>
    </row>
    <row r="1296" spans="4:4" x14ac:dyDescent="0.2">
      <c r="D1296" s="202"/>
    </row>
    <row r="1297" spans="4:4" x14ac:dyDescent="0.2">
      <c r="D1297" s="202"/>
    </row>
    <row r="1298" spans="4:4" x14ac:dyDescent="0.2">
      <c r="D1298" s="202"/>
    </row>
    <row r="1299" spans="4:4" x14ac:dyDescent="0.2">
      <c r="D1299" s="202"/>
    </row>
    <row r="1300" spans="4:4" x14ac:dyDescent="0.2">
      <c r="D1300" s="202"/>
    </row>
    <row r="1301" spans="4:4" x14ac:dyDescent="0.2">
      <c r="D1301" s="202"/>
    </row>
    <row r="1302" spans="4:4" x14ac:dyDescent="0.2">
      <c r="D1302" s="202"/>
    </row>
    <row r="1303" spans="4:4" x14ac:dyDescent="0.2">
      <c r="D1303" s="202"/>
    </row>
    <row r="1304" spans="4:4" x14ac:dyDescent="0.2">
      <c r="D1304" s="202"/>
    </row>
    <row r="1305" spans="4:4" x14ac:dyDescent="0.2">
      <c r="D1305" s="202"/>
    </row>
    <row r="1306" spans="4:4" x14ac:dyDescent="0.2">
      <c r="D1306" s="202"/>
    </row>
    <row r="1307" spans="4:4" x14ac:dyDescent="0.2">
      <c r="D1307" s="202"/>
    </row>
    <row r="1308" spans="4:4" x14ac:dyDescent="0.2">
      <c r="D1308" s="202"/>
    </row>
    <row r="1309" spans="4:4" x14ac:dyDescent="0.2">
      <c r="D1309" s="202"/>
    </row>
    <row r="1310" spans="4:4" x14ac:dyDescent="0.2">
      <c r="D1310" s="202"/>
    </row>
    <row r="1311" spans="4:4" x14ac:dyDescent="0.2">
      <c r="D1311" s="202"/>
    </row>
    <row r="1312" spans="4:4" x14ac:dyDescent="0.2">
      <c r="D1312" s="202"/>
    </row>
    <row r="1313" spans="4:4" x14ac:dyDescent="0.2">
      <c r="D1313" s="202"/>
    </row>
    <row r="1314" spans="4:4" x14ac:dyDescent="0.2">
      <c r="D1314" s="202"/>
    </row>
    <row r="1315" spans="4:4" x14ac:dyDescent="0.2">
      <c r="D1315" s="202"/>
    </row>
    <row r="1316" spans="4:4" x14ac:dyDescent="0.2">
      <c r="D1316" s="202"/>
    </row>
    <row r="1317" spans="4:4" x14ac:dyDescent="0.2">
      <c r="D1317" s="202"/>
    </row>
    <row r="1318" spans="4:4" x14ac:dyDescent="0.2">
      <c r="D1318" s="202"/>
    </row>
    <row r="1319" spans="4:4" x14ac:dyDescent="0.2">
      <c r="D1319" s="202"/>
    </row>
    <row r="1320" spans="4:4" x14ac:dyDescent="0.2">
      <c r="D1320" s="202"/>
    </row>
    <row r="1321" spans="4:4" x14ac:dyDescent="0.2">
      <c r="D1321" s="202"/>
    </row>
    <row r="1322" spans="4:4" x14ac:dyDescent="0.2">
      <c r="D1322" s="202"/>
    </row>
    <row r="1323" spans="4:4" x14ac:dyDescent="0.2">
      <c r="D1323" s="202"/>
    </row>
    <row r="1324" spans="4:4" x14ac:dyDescent="0.2">
      <c r="D1324" s="202"/>
    </row>
    <row r="1325" spans="4:4" x14ac:dyDescent="0.2">
      <c r="D1325" s="202"/>
    </row>
    <row r="1326" spans="4:4" x14ac:dyDescent="0.2">
      <c r="D1326" s="202"/>
    </row>
    <row r="1327" spans="4:4" x14ac:dyDescent="0.2">
      <c r="D1327" s="202"/>
    </row>
    <row r="1328" spans="4:4" x14ac:dyDescent="0.2">
      <c r="D1328" s="202"/>
    </row>
    <row r="1329" spans="4:4" x14ac:dyDescent="0.2">
      <c r="D1329" s="202"/>
    </row>
    <row r="1330" spans="4:4" x14ac:dyDescent="0.2">
      <c r="D1330" s="202"/>
    </row>
    <row r="1331" spans="4:4" x14ac:dyDescent="0.2">
      <c r="D1331" s="202"/>
    </row>
    <row r="1332" spans="4:4" x14ac:dyDescent="0.2">
      <c r="D1332" s="202"/>
    </row>
    <row r="1333" spans="4:4" x14ac:dyDescent="0.2">
      <c r="D1333" s="202"/>
    </row>
    <row r="1334" spans="4:4" x14ac:dyDescent="0.2">
      <c r="D1334" s="202"/>
    </row>
    <row r="1335" spans="4:4" x14ac:dyDescent="0.2">
      <c r="D1335" s="202"/>
    </row>
    <row r="1336" spans="4:4" x14ac:dyDescent="0.2">
      <c r="D1336" s="202"/>
    </row>
    <row r="1337" spans="4:4" x14ac:dyDescent="0.2">
      <c r="D1337" s="202"/>
    </row>
    <row r="1338" spans="4:4" x14ac:dyDescent="0.2">
      <c r="D1338" s="202"/>
    </row>
    <row r="1339" spans="4:4" x14ac:dyDescent="0.2">
      <c r="D1339" s="202"/>
    </row>
    <row r="1340" spans="4:4" x14ac:dyDescent="0.2">
      <c r="D1340" s="202"/>
    </row>
    <row r="1341" spans="4:4" x14ac:dyDescent="0.2">
      <c r="D1341" s="202"/>
    </row>
    <row r="1342" spans="4:4" x14ac:dyDescent="0.2">
      <c r="D1342" s="202"/>
    </row>
    <row r="1343" spans="4:4" x14ac:dyDescent="0.2">
      <c r="D1343" s="202"/>
    </row>
    <row r="1344" spans="4:4" x14ac:dyDescent="0.2">
      <c r="D1344" s="202"/>
    </row>
    <row r="1345" spans="4:4" x14ac:dyDescent="0.2">
      <c r="D1345" s="202"/>
    </row>
    <row r="1346" spans="4:4" x14ac:dyDescent="0.2">
      <c r="D1346" s="202"/>
    </row>
    <row r="1347" spans="4:4" x14ac:dyDescent="0.2">
      <c r="D1347" s="202"/>
    </row>
    <row r="1348" spans="4:4" x14ac:dyDescent="0.2">
      <c r="D1348" s="202"/>
    </row>
    <row r="1349" spans="4:4" x14ac:dyDescent="0.2">
      <c r="D1349" s="202"/>
    </row>
    <row r="1350" spans="4:4" x14ac:dyDescent="0.2">
      <c r="D1350" s="202"/>
    </row>
    <row r="1351" spans="4:4" x14ac:dyDescent="0.2">
      <c r="D1351" s="202"/>
    </row>
    <row r="1352" spans="4:4" x14ac:dyDescent="0.2">
      <c r="D1352" s="202"/>
    </row>
    <row r="1353" spans="4:4" x14ac:dyDescent="0.2">
      <c r="D1353" s="202"/>
    </row>
    <row r="1354" spans="4:4" x14ac:dyDescent="0.2">
      <c r="D1354" s="202"/>
    </row>
    <row r="1355" spans="4:4" x14ac:dyDescent="0.2">
      <c r="D1355" s="202"/>
    </row>
    <row r="1356" spans="4:4" x14ac:dyDescent="0.2">
      <c r="D1356" s="202"/>
    </row>
    <row r="1357" spans="4:4" x14ac:dyDescent="0.2">
      <c r="D1357" s="202"/>
    </row>
    <row r="1358" spans="4:4" x14ac:dyDescent="0.2">
      <c r="D1358" s="202"/>
    </row>
    <row r="1359" spans="4:4" x14ac:dyDescent="0.2">
      <c r="D1359" s="202"/>
    </row>
    <row r="1360" spans="4:4" x14ac:dyDescent="0.2">
      <c r="D1360" s="202"/>
    </row>
    <row r="1361" spans="4:4" x14ac:dyDescent="0.2">
      <c r="D1361" s="202"/>
    </row>
    <row r="1362" spans="4:4" x14ac:dyDescent="0.2">
      <c r="D1362" s="202"/>
    </row>
    <row r="1363" spans="4:4" x14ac:dyDescent="0.2">
      <c r="D1363" s="202"/>
    </row>
    <row r="1364" spans="4:4" x14ac:dyDescent="0.2">
      <c r="D1364" s="202"/>
    </row>
    <row r="1365" spans="4:4" x14ac:dyDescent="0.2">
      <c r="D1365" s="202"/>
    </row>
    <row r="1366" spans="4:4" x14ac:dyDescent="0.2">
      <c r="D1366" s="202"/>
    </row>
    <row r="1367" spans="4:4" x14ac:dyDescent="0.2">
      <c r="D1367" s="202"/>
    </row>
    <row r="1368" spans="4:4" x14ac:dyDescent="0.2">
      <c r="D1368" s="202"/>
    </row>
    <row r="1369" spans="4:4" x14ac:dyDescent="0.2">
      <c r="D1369" s="202"/>
    </row>
    <row r="1370" spans="4:4" x14ac:dyDescent="0.2">
      <c r="D1370" s="202"/>
    </row>
    <row r="1371" spans="4:4" x14ac:dyDescent="0.2">
      <c r="D1371" s="202"/>
    </row>
    <row r="1372" spans="4:4" x14ac:dyDescent="0.2">
      <c r="D1372" s="202"/>
    </row>
    <row r="1373" spans="4:4" x14ac:dyDescent="0.2">
      <c r="D1373" s="202"/>
    </row>
    <row r="1374" spans="4:4" x14ac:dyDescent="0.2">
      <c r="D1374" s="202"/>
    </row>
    <row r="1375" spans="4:4" x14ac:dyDescent="0.2">
      <c r="D1375" s="202"/>
    </row>
    <row r="1376" spans="4:4" x14ac:dyDescent="0.2">
      <c r="D1376" s="202"/>
    </row>
    <row r="1377" spans="4:4" x14ac:dyDescent="0.2">
      <c r="D1377" s="202"/>
    </row>
    <row r="1378" spans="4:4" x14ac:dyDescent="0.2">
      <c r="D1378" s="202"/>
    </row>
    <row r="1379" spans="4:4" x14ac:dyDescent="0.2">
      <c r="D1379" s="202"/>
    </row>
    <row r="1380" spans="4:4" x14ac:dyDescent="0.2">
      <c r="D1380" s="202"/>
    </row>
    <row r="1381" spans="4:4" x14ac:dyDescent="0.2">
      <c r="D1381" s="202"/>
    </row>
    <row r="1382" spans="4:4" x14ac:dyDescent="0.2">
      <c r="D1382" s="202"/>
    </row>
    <row r="1383" spans="4:4" x14ac:dyDescent="0.2">
      <c r="D1383" s="202"/>
    </row>
    <row r="1384" spans="4:4" x14ac:dyDescent="0.2">
      <c r="D1384" s="202"/>
    </row>
    <row r="1385" spans="4:4" x14ac:dyDescent="0.2">
      <c r="D1385" s="202"/>
    </row>
    <row r="1386" spans="4:4" x14ac:dyDescent="0.2">
      <c r="D1386" s="202"/>
    </row>
    <row r="1387" spans="4:4" x14ac:dyDescent="0.2">
      <c r="D1387" s="202"/>
    </row>
    <row r="1388" spans="4:4" x14ac:dyDescent="0.2">
      <c r="D1388" s="202"/>
    </row>
    <row r="1389" spans="4:4" x14ac:dyDescent="0.2">
      <c r="D1389" s="202"/>
    </row>
    <row r="1390" spans="4:4" x14ac:dyDescent="0.2">
      <c r="D1390" s="202"/>
    </row>
    <row r="1391" spans="4:4" x14ac:dyDescent="0.2">
      <c r="D1391" s="202"/>
    </row>
    <row r="1392" spans="4:4" x14ac:dyDescent="0.2">
      <c r="D1392" s="202"/>
    </row>
    <row r="1393" spans="4:4" x14ac:dyDescent="0.2">
      <c r="D1393" s="202"/>
    </row>
    <row r="1394" spans="4:4" x14ac:dyDescent="0.2">
      <c r="D1394" s="202"/>
    </row>
    <row r="1395" spans="4:4" x14ac:dyDescent="0.2">
      <c r="D1395" s="202"/>
    </row>
    <row r="1396" spans="4:4" x14ac:dyDescent="0.2">
      <c r="D1396" s="202"/>
    </row>
    <row r="1397" spans="4:4" x14ac:dyDescent="0.2">
      <c r="D1397" s="202"/>
    </row>
    <row r="1398" spans="4:4" x14ac:dyDescent="0.2">
      <c r="D1398" s="202"/>
    </row>
    <row r="1399" spans="4:4" x14ac:dyDescent="0.2">
      <c r="D1399" s="202"/>
    </row>
    <row r="1400" spans="4:4" x14ac:dyDescent="0.2">
      <c r="D1400" s="202"/>
    </row>
    <row r="1401" spans="4:4" x14ac:dyDescent="0.2">
      <c r="D1401" s="202"/>
    </row>
    <row r="1402" spans="4:4" x14ac:dyDescent="0.2">
      <c r="D1402" s="202"/>
    </row>
    <row r="1403" spans="4:4" x14ac:dyDescent="0.2">
      <c r="D1403" s="202"/>
    </row>
    <row r="1404" spans="4:4" x14ac:dyDescent="0.2">
      <c r="D1404" s="202"/>
    </row>
    <row r="1405" spans="4:4" x14ac:dyDescent="0.2">
      <c r="D1405" s="202"/>
    </row>
    <row r="1406" spans="4:4" x14ac:dyDescent="0.2">
      <c r="D1406" s="202"/>
    </row>
    <row r="1407" spans="4:4" x14ac:dyDescent="0.2">
      <c r="D1407" s="202"/>
    </row>
    <row r="1408" spans="4:4" x14ac:dyDescent="0.2">
      <c r="D1408" s="202"/>
    </row>
    <row r="1409" spans="4:4" x14ac:dyDescent="0.2">
      <c r="D1409" s="202"/>
    </row>
    <row r="1410" spans="4:4" x14ac:dyDescent="0.2">
      <c r="D1410" s="202"/>
    </row>
    <row r="1411" spans="4:4" x14ac:dyDescent="0.2">
      <c r="D1411" s="202"/>
    </row>
    <row r="1412" spans="4:4" x14ac:dyDescent="0.2">
      <c r="D1412" s="202"/>
    </row>
    <row r="1413" spans="4:4" x14ac:dyDescent="0.2">
      <c r="D1413" s="202"/>
    </row>
    <row r="1414" spans="4:4" x14ac:dyDescent="0.2">
      <c r="D1414" s="202"/>
    </row>
    <row r="1415" spans="4:4" x14ac:dyDescent="0.2">
      <c r="D1415" s="202"/>
    </row>
    <row r="1416" spans="4:4" x14ac:dyDescent="0.2">
      <c r="D1416" s="202"/>
    </row>
    <row r="1417" spans="4:4" x14ac:dyDescent="0.2">
      <c r="D1417" s="202"/>
    </row>
    <row r="1418" spans="4:4" x14ac:dyDescent="0.2">
      <c r="D1418" s="202"/>
    </row>
    <row r="1419" spans="4:4" x14ac:dyDescent="0.2">
      <c r="D1419" s="202"/>
    </row>
    <row r="1420" spans="4:4" x14ac:dyDescent="0.2">
      <c r="D1420" s="202"/>
    </row>
    <row r="1421" spans="4:4" x14ac:dyDescent="0.2">
      <c r="D1421" s="202"/>
    </row>
    <row r="1422" spans="4:4" x14ac:dyDescent="0.2">
      <c r="D1422" s="202"/>
    </row>
    <row r="1423" spans="4:4" x14ac:dyDescent="0.2">
      <c r="D1423" s="202"/>
    </row>
    <row r="1424" spans="4:4" x14ac:dyDescent="0.2">
      <c r="D1424" s="202"/>
    </row>
    <row r="1425" spans="4:4" x14ac:dyDescent="0.2">
      <c r="D1425" s="202"/>
    </row>
    <row r="1426" spans="4:4" x14ac:dyDescent="0.2">
      <c r="D1426" s="202"/>
    </row>
    <row r="1427" spans="4:4" x14ac:dyDescent="0.2">
      <c r="D1427" s="202"/>
    </row>
    <row r="1428" spans="4:4" x14ac:dyDescent="0.2">
      <c r="D1428" s="202"/>
    </row>
    <row r="1429" spans="4:4" x14ac:dyDescent="0.2">
      <c r="D1429" s="202"/>
    </row>
    <row r="1430" spans="4:4" x14ac:dyDescent="0.2">
      <c r="D1430" s="202"/>
    </row>
    <row r="1431" spans="4:4" x14ac:dyDescent="0.2">
      <c r="D1431" s="202"/>
    </row>
    <row r="1432" spans="4:4" x14ac:dyDescent="0.2">
      <c r="D1432" s="202"/>
    </row>
    <row r="1433" spans="4:4" x14ac:dyDescent="0.2">
      <c r="D1433" s="202"/>
    </row>
    <row r="1434" spans="4:4" x14ac:dyDescent="0.2">
      <c r="D1434" s="202"/>
    </row>
    <row r="1435" spans="4:4" x14ac:dyDescent="0.2">
      <c r="D1435" s="202"/>
    </row>
    <row r="1436" spans="4:4" x14ac:dyDescent="0.2">
      <c r="D1436" s="202"/>
    </row>
    <row r="1437" spans="4:4" x14ac:dyDescent="0.2">
      <c r="D1437" s="202"/>
    </row>
    <row r="1438" spans="4:4" x14ac:dyDescent="0.2">
      <c r="D1438" s="202"/>
    </row>
    <row r="1439" spans="4:4" x14ac:dyDescent="0.2">
      <c r="D1439" s="202"/>
    </row>
    <row r="1440" spans="4:4" x14ac:dyDescent="0.2">
      <c r="D1440" s="202"/>
    </row>
    <row r="1441" spans="4:4" x14ac:dyDescent="0.2">
      <c r="D1441" s="202"/>
    </row>
    <row r="1442" spans="4:4" x14ac:dyDescent="0.2">
      <c r="D1442" s="202"/>
    </row>
    <row r="1443" spans="4:4" x14ac:dyDescent="0.2">
      <c r="D1443" s="202"/>
    </row>
    <row r="1444" spans="4:4" x14ac:dyDescent="0.2">
      <c r="D1444" s="202"/>
    </row>
    <row r="1445" spans="4:4" x14ac:dyDescent="0.2">
      <c r="D1445" s="202"/>
    </row>
    <row r="1446" spans="4:4" x14ac:dyDescent="0.2">
      <c r="D1446" s="202"/>
    </row>
    <row r="1447" spans="4:4" x14ac:dyDescent="0.2">
      <c r="D1447" s="202"/>
    </row>
    <row r="1448" spans="4:4" x14ac:dyDescent="0.2">
      <c r="D1448" s="202"/>
    </row>
    <row r="1449" spans="4:4" x14ac:dyDescent="0.2">
      <c r="D1449" s="202"/>
    </row>
    <row r="1450" spans="4:4" x14ac:dyDescent="0.2">
      <c r="D1450" s="202"/>
    </row>
    <row r="1451" spans="4:4" x14ac:dyDescent="0.2">
      <c r="D1451" s="202"/>
    </row>
    <row r="1452" spans="4:4" x14ac:dyDescent="0.2">
      <c r="D1452" s="202"/>
    </row>
    <row r="1453" spans="4:4" x14ac:dyDescent="0.2">
      <c r="D1453" s="202"/>
    </row>
    <row r="1454" spans="4:4" x14ac:dyDescent="0.2">
      <c r="D1454" s="202"/>
    </row>
    <row r="1455" spans="4:4" x14ac:dyDescent="0.2">
      <c r="D1455" s="202"/>
    </row>
    <row r="1456" spans="4:4" x14ac:dyDescent="0.2">
      <c r="D1456" s="202"/>
    </row>
    <row r="1457" spans="4:4" x14ac:dyDescent="0.2">
      <c r="D1457" s="202"/>
    </row>
    <row r="1458" spans="4:4" x14ac:dyDescent="0.2">
      <c r="D1458" s="202"/>
    </row>
    <row r="1459" spans="4:4" x14ac:dyDescent="0.2">
      <c r="D1459" s="202"/>
    </row>
    <row r="1460" spans="4:4" x14ac:dyDescent="0.2">
      <c r="D1460" s="202"/>
    </row>
    <row r="1461" spans="4:4" x14ac:dyDescent="0.2">
      <c r="D1461" s="202"/>
    </row>
    <row r="1462" spans="4:4" x14ac:dyDescent="0.2">
      <c r="D1462" s="202"/>
    </row>
    <row r="1463" spans="4:4" x14ac:dyDescent="0.2">
      <c r="D1463" s="202"/>
    </row>
    <row r="1464" spans="4:4" x14ac:dyDescent="0.2">
      <c r="D1464" s="202"/>
    </row>
    <row r="1465" spans="4:4" x14ac:dyDescent="0.2">
      <c r="D1465" s="202"/>
    </row>
    <row r="1466" spans="4:4" x14ac:dyDescent="0.2">
      <c r="D1466" s="202"/>
    </row>
    <row r="1467" spans="4:4" x14ac:dyDescent="0.2">
      <c r="D1467" s="202"/>
    </row>
    <row r="1468" spans="4:4" x14ac:dyDescent="0.2">
      <c r="D1468" s="202"/>
    </row>
    <row r="1469" spans="4:4" x14ac:dyDescent="0.2">
      <c r="D1469" s="202"/>
    </row>
    <row r="1470" spans="4:4" x14ac:dyDescent="0.2">
      <c r="D1470" s="202"/>
    </row>
    <row r="1471" spans="4:4" x14ac:dyDescent="0.2">
      <c r="D1471" s="202"/>
    </row>
    <row r="1472" spans="4:4" x14ac:dyDescent="0.2">
      <c r="D1472" s="202"/>
    </row>
    <row r="1473" spans="4:4" x14ac:dyDescent="0.2">
      <c r="D1473" s="202"/>
    </row>
    <row r="1474" spans="4:4" x14ac:dyDescent="0.2">
      <c r="D1474" s="202"/>
    </row>
    <row r="1475" spans="4:4" x14ac:dyDescent="0.2">
      <c r="D1475" s="202"/>
    </row>
    <row r="1476" spans="4:4" x14ac:dyDescent="0.2">
      <c r="D1476" s="202"/>
    </row>
    <row r="1477" spans="4:4" x14ac:dyDescent="0.2">
      <c r="D1477" s="202"/>
    </row>
    <row r="1478" spans="4:4" x14ac:dyDescent="0.2">
      <c r="D1478" s="202"/>
    </row>
    <row r="1479" spans="4:4" x14ac:dyDescent="0.2">
      <c r="D1479" s="202"/>
    </row>
    <row r="1480" spans="4:4" x14ac:dyDescent="0.2">
      <c r="D1480" s="202"/>
    </row>
    <row r="1481" spans="4:4" x14ac:dyDescent="0.2">
      <c r="D1481" s="202"/>
    </row>
    <row r="1482" spans="4:4" x14ac:dyDescent="0.2">
      <c r="D1482" s="202"/>
    </row>
    <row r="1483" spans="4:4" x14ac:dyDescent="0.2">
      <c r="D1483" s="202"/>
    </row>
    <row r="1484" spans="4:4" x14ac:dyDescent="0.2">
      <c r="D1484" s="202"/>
    </row>
    <row r="1485" spans="4:4" x14ac:dyDescent="0.2">
      <c r="D1485" s="202"/>
    </row>
    <row r="1486" spans="4:4" x14ac:dyDescent="0.2">
      <c r="D1486" s="202"/>
    </row>
    <row r="1487" spans="4:4" x14ac:dyDescent="0.2">
      <c r="D1487" s="202"/>
    </row>
    <row r="1488" spans="4:4" x14ac:dyDescent="0.2">
      <c r="D1488" s="202"/>
    </row>
    <row r="1489" spans="4:4" x14ac:dyDescent="0.2">
      <c r="D1489" s="202"/>
    </row>
    <row r="1490" spans="4:4" x14ac:dyDescent="0.2">
      <c r="D1490" s="202"/>
    </row>
    <row r="1491" spans="4:4" x14ac:dyDescent="0.2">
      <c r="D1491" s="202"/>
    </row>
    <row r="1492" spans="4:4" x14ac:dyDescent="0.2">
      <c r="D1492" s="202"/>
    </row>
    <row r="1493" spans="4:4" x14ac:dyDescent="0.2">
      <c r="D1493" s="202"/>
    </row>
    <row r="1494" spans="4:4" x14ac:dyDescent="0.2">
      <c r="D1494" s="202"/>
    </row>
    <row r="1495" spans="4:4" x14ac:dyDescent="0.2">
      <c r="D1495" s="202"/>
    </row>
    <row r="1496" spans="4:4" x14ac:dyDescent="0.2">
      <c r="D1496" s="202"/>
    </row>
    <row r="1497" spans="4:4" x14ac:dyDescent="0.2">
      <c r="D1497" s="202"/>
    </row>
    <row r="1498" spans="4:4" x14ac:dyDescent="0.2">
      <c r="D1498" s="202"/>
    </row>
    <row r="1499" spans="4:4" x14ac:dyDescent="0.2">
      <c r="D1499" s="202"/>
    </row>
    <row r="1500" spans="4:4" x14ac:dyDescent="0.2">
      <c r="D1500" s="202"/>
    </row>
    <row r="1501" spans="4:4" x14ac:dyDescent="0.2">
      <c r="D1501" s="202"/>
    </row>
    <row r="1502" spans="4:4" x14ac:dyDescent="0.2">
      <c r="D1502" s="202"/>
    </row>
    <row r="1503" spans="4:4" x14ac:dyDescent="0.2">
      <c r="D1503" s="202"/>
    </row>
    <row r="1504" spans="4:4" x14ac:dyDescent="0.2">
      <c r="D1504" s="202"/>
    </row>
    <row r="1505" spans="4:4" x14ac:dyDescent="0.2">
      <c r="D1505" s="202"/>
    </row>
    <row r="1506" spans="4:4" x14ac:dyDescent="0.2">
      <c r="D1506" s="202"/>
    </row>
    <row r="1507" spans="4:4" x14ac:dyDescent="0.2">
      <c r="D1507" s="202"/>
    </row>
    <row r="1508" spans="4:4" x14ac:dyDescent="0.2">
      <c r="D1508" s="202"/>
    </row>
    <row r="1509" spans="4:4" x14ac:dyDescent="0.2">
      <c r="D1509" s="202"/>
    </row>
    <row r="1510" spans="4:4" x14ac:dyDescent="0.2">
      <c r="D1510" s="202"/>
    </row>
    <row r="1511" spans="4:4" x14ac:dyDescent="0.2">
      <c r="D1511" s="202"/>
    </row>
    <row r="1512" spans="4:4" x14ac:dyDescent="0.2">
      <c r="D1512" s="202"/>
    </row>
    <row r="1513" spans="4:4" x14ac:dyDescent="0.2">
      <c r="D1513" s="202"/>
    </row>
    <row r="1514" spans="4:4" x14ac:dyDescent="0.2">
      <c r="D1514" s="202"/>
    </row>
    <row r="1515" spans="4:4" x14ac:dyDescent="0.2">
      <c r="D1515" s="202"/>
    </row>
    <row r="1516" spans="4:4" x14ac:dyDescent="0.2">
      <c r="D1516" s="202"/>
    </row>
    <row r="1517" spans="4:4" x14ac:dyDescent="0.2">
      <c r="D1517" s="202"/>
    </row>
    <row r="1518" spans="4:4" x14ac:dyDescent="0.2">
      <c r="D1518" s="202"/>
    </row>
    <row r="1519" spans="4:4" x14ac:dyDescent="0.2">
      <c r="D1519" s="202"/>
    </row>
    <row r="1520" spans="4:4" x14ac:dyDescent="0.2">
      <c r="D1520" s="202"/>
    </row>
    <row r="1521" spans="4:4" x14ac:dyDescent="0.2">
      <c r="D1521" s="202"/>
    </row>
    <row r="1522" spans="4:4" x14ac:dyDescent="0.2">
      <c r="D1522" s="202"/>
    </row>
    <row r="1523" spans="4:4" x14ac:dyDescent="0.2">
      <c r="D1523" s="202"/>
    </row>
    <row r="1524" spans="4:4" x14ac:dyDescent="0.2">
      <c r="D1524" s="202"/>
    </row>
    <row r="1525" spans="4:4" x14ac:dyDescent="0.2">
      <c r="D1525" s="202"/>
    </row>
    <row r="1526" spans="4:4" x14ac:dyDescent="0.2">
      <c r="D1526" s="202"/>
    </row>
    <row r="1527" spans="4:4" x14ac:dyDescent="0.2">
      <c r="D1527" s="202"/>
    </row>
    <row r="1528" spans="4:4" x14ac:dyDescent="0.2">
      <c r="D1528" s="202"/>
    </row>
    <row r="1529" spans="4:4" x14ac:dyDescent="0.2">
      <c r="D1529" s="202"/>
    </row>
    <row r="1530" spans="4:4" x14ac:dyDescent="0.2">
      <c r="D1530" s="202"/>
    </row>
    <row r="1531" spans="4:4" x14ac:dyDescent="0.2">
      <c r="D1531" s="202"/>
    </row>
    <row r="1532" spans="4:4" x14ac:dyDescent="0.2">
      <c r="D1532" s="202"/>
    </row>
    <row r="1533" spans="4:4" x14ac:dyDescent="0.2">
      <c r="D1533" s="202"/>
    </row>
    <row r="1534" spans="4:4" x14ac:dyDescent="0.2">
      <c r="D1534" s="202"/>
    </row>
    <row r="1535" spans="4:4" x14ac:dyDescent="0.2">
      <c r="D1535" s="202"/>
    </row>
    <row r="1536" spans="4:4" x14ac:dyDescent="0.2">
      <c r="D1536" s="202"/>
    </row>
    <row r="1537" spans="4:4" x14ac:dyDescent="0.2">
      <c r="D1537" s="202"/>
    </row>
    <row r="1538" spans="4:4" x14ac:dyDescent="0.2">
      <c r="D1538" s="202"/>
    </row>
    <row r="1539" spans="4:4" x14ac:dyDescent="0.2">
      <c r="D1539" s="202"/>
    </row>
    <row r="1540" spans="4:4" x14ac:dyDescent="0.2">
      <c r="D1540" s="202"/>
    </row>
    <row r="1541" spans="4:4" x14ac:dyDescent="0.2">
      <c r="D1541" s="202"/>
    </row>
    <row r="1542" spans="4:4" x14ac:dyDescent="0.2">
      <c r="D1542" s="202"/>
    </row>
    <row r="1543" spans="4:4" x14ac:dyDescent="0.2">
      <c r="D1543" s="202"/>
    </row>
    <row r="1544" spans="4:4" x14ac:dyDescent="0.2">
      <c r="D1544" s="202"/>
    </row>
    <row r="1545" spans="4:4" x14ac:dyDescent="0.2">
      <c r="D1545" s="202"/>
    </row>
    <row r="1546" spans="4:4" x14ac:dyDescent="0.2">
      <c r="D1546" s="202"/>
    </row>
    <row r="1547" spans="4:4" x14ac:dyDescent="0.2">
      <c r="D1547" s="202"/>
    </row>
    <row r="1548" spans="4:4" x14ac:dyDescent="0.2">
      <c r="D1548" s="202"/>
    </row>
    <row r="1549" spans="4:4" x14ac:dyDescent="0.2">
      <c r="D1549" s="202"/>
    </row>
    <row r="1550" spans="4:4" x14ac:dyDescent="0.2">
      <c r="D1550" s="202"/>
    </row>
    <row r="1551" spans="4:4" x14ac:dyDescent="0.2">
      <c r="D1551" s="202"/>
    </row>
    <row r="1552" spans="4:4" x14ac:dyDescent="0.2">
      <c r="D1552" s="202"/>
    </row>
    <row r="1553" spans="4:4" x14ac:dyDescent="0.2">
      <c r="D1553" s="202"/>
    </row>
    <row r="1554" spans="4:4" x14ac:dyDescent="0.2">
      <c r="D1554" s="202"/>
    </row>
    <row r="1555" spans="4:4" x14ac:dyDescent="0.2">
      <c r="D1555" s="202"/>
    </row>
    <row r="1556" spans="4:4" x14ac:dyDescent="0.2">
      <c r="D1556" s="202"/>
    </row>
    <row r="1557" spans="4:4" x14ac:dyDescent="0.2">
      <c r="D1557" s="202"/>
    </row>
    <row r="1558" spans="4:4" x14ac:dyDescent="0.2">
      <c r="D1558" s="202"/>
    </row>
    <row r="1559" spans="4:4" x14ac:dyDescent="0.2">
      <c r="D1559" s="202"/>
    </row>
    <row r="1560" spans="4:4" x14ac:dyDescent="0.2">
      <c r="D1560" s="202"/>
    </row>
    <row r="1561" spans="4:4" x14ac:dyDescent="0.2">
      <c r="D1561" s="202"/>
    </row>
    <row r="1562" spans="4:4" x14ac:dyDescent="0.2">
      <c r="D1562" s="202"/>
    </row>
    <row r="1563" spans="4:4" x14ac:dyDescent="0.2">
      <c r="D1563" s="202"/>
    </row>
    <row r="1564" spans="4:4" x14ac:dyDescent="0.2">
      <c r="D1564" s="202"/>
    </row>
    <row r="1565" spans="4:4" x14ac:dyDescent="0.2">
      <c r="D1565" s="202"/>
    </row>
    <row r="1566" spans="4:4" x14ac:dyDescent="0.2">
      <c r="D1566" s="202"/>
    </row>
    <row r="1567" spans="4:4" x14ac:dyDescent="0.2">
      <c r="D1567" s="202"/>
    </row>
    <row r="1568" spans="4:4" x14ac:dyDescent="0.2">
      <c r="D1568" s="202"/>
    </row>
    <row r="1569" spans="4:4" x14ac:dyDescent="0.2">
      <c r="D1569" s="202"/>
    </row>
    <row r="1570" spans="4:4" x14ac:dyDescent="0.2">
      <c r="D1570" s="202"/>
    </row>
    <row r="1571" spans="4:4" x14ac:dyDescent="0.2">
      <c r="D1571" s="202"/>
    </row>
    <row r="1572" spans="4:4" x14ac:dyDescent="0.2">
      <c r="D1572" s="202"/>
    </row>
    <row r="1573" spans="4:4" x14ac:dyDescent="0.2">
      <c r="D1573" s="202"/>
    </row>
    <row r="1574" spans="4:4" x14ac:dyDescent="0.2">
      <c r="D1574" s="202"/>
    </row>
    <row r="1575" spans="4:4" x14ac:dyDescent="0.2">
      <c r="D1575" s="202"/>
    </row>
    <row r="1576" spans="4:4" x14ac:dyDescent="0.2">
      <c r="D1576" s="202"/>
    </row>
    <row r="1577" spans="4:4" x14ac:dyDescent="0.2">
      <c r="D1577" s="202"/>
    </row>
    <row r="1578" spans="4:4" x14ac:dyDescent="0.2">
      <c r="D1578" s="202"/>
    </row>
    <row r="1579" spans="4:4" x14ac:dyDescent="0.2">
      <c r="D1579" s="202"/>
    </row>
    <row r="1580" spans="4:4" x14ac:dyDescent="0.2">
      <c r="D1580" s="202"/>
    </row>
    <row r="1581" spans="4:4" x14ac:dyDescent="0.2">
      <c r="D1581" s="202"/>
    </row>
    <row r="1582" spans="4:4" x14ac:dyDescent="0.2">
      <c r="D1582" s="202"/>
    </row>
    <row r="1583" spans="4:4" x14ac:dyDescent="0.2">
      <c r="D1583" s="202"/>
    </row>
    <row r="1584" spans="4:4" x14ac:dyDescent="0.2">
      <c r="D1584" s="202"/>
    </row>
    <row r="1585" spans="4:4" x14ac:dyDescent="0.2">
      <c r="D1585" s="202"/>
    </row>
    <row r="1586" spans="4:4" x14ac:dyDescent="0.2">
      <c r="D1586" s="202"/>
    </row>
    <row r="1587" spans="4:4" x14ac:dyDescent="0.2">
      <c r="D1587" s="202"/>
    </row>
    <row r="1588" spans="4:4" x14ac:dyDescent="0.2">
      <c r="D1588" s="202"/>
    </row>
    <row r="1589" spans="4:4" x14ac:dyDescent="0.2">
      <c r="D1589" s="202"/>
    </row>
    <row r="1590" spans="4:4" x14ac:dyDescent="0.2">
      <c r="D1590" s="202"/>
    </row>
    <row r="1591" spans="4:4" x14ac:dyDescent="0.2">
      <c r="D1591" s="202"/>
    </row>
    <row r="1592" spans="4:4" x14ac:dyDescent="0.2">
      <c r="D1592" s="202"/>
    </row>
    <row r="1593" spans="4:4" x14ac:dyDescent="0.2">
      <c r="D1593" s="202"/>
    </row>
    <row r="1594" spans="4:4" x14ac:dyDescent="0.2">
      <c r="D1594" s="202"/>
    </row>
    <row r="1595" spans="4:4" x14ac:dyDescent="0.2">
      <c r="D1595" s="202"/>
    </row>
    <row r="1596" spans="4:4" x14ac:dyDescent="0.2">
      <c r="D1596" s="202"/>
    </row>
    <row r="1597" spans="4:4" x14ac:dyDescent="0.2">
      <c r="D1597" s="202"/>
    </row>
    <row r="1598" spans="4:4" x14ac:dyDescent="0.2">
      <c r="D1598" s="202"/>
    </row>
    <row r="1599" spans="4:4" x14ac:dyDescent="0.2">
      <c r="D1599" s="202"/>
    </row>
    <row r="1600" spans="4:4" x14ac:dyDescent="0.2">
      <c r="D1600" s="202"/>
    </row>
    <row r="1601" spans="4:4" x14ac:dyDescent="0.2">
      <c r="D1601" s="202"/>
    </row>
    <row r="1602" spans="4:4" x14ac:dyDescent="0.2">
      <c r="D1602" s="202"/>
    </row>
    <row r="1603" spans="4:4" x14ac:dyDescent="0.2">
      <c r="D1603" s="202"/>
    </row>
    <row r="1604" spans="4:4" x14ac:dyDescent="0.2">
      <c r="D1604" s="202"/>
    </row>
    <row r="1605" spans="4:4" x14ac:dyDescent="0.2">
      <c r="D1605" s="202"/>
    </row>
    <row r="1606" spans="4:4" x14ac:dyDescent="0.2">
      <c r="D1606" s="202"/>
    </row>
    <row r="1607" spans="4:4" x14ac:dyDescent="0.2">
      <c r="D1607" s="202"/>
    </row>
    <row r="1608" spans="4:4" x14ac:dyDescent="0.2">
      <c r="D1608" s="202"/>
    </row>
    <row r="1609" spans="4:4" x14ac:dyDescent="0.2">
      <c r="D1609" s="202"/>
    </row>
    <row r="1610" spans="4:4" x14ac:dyDescent="0.2">
      <c r="D1610" s="202"/>
    </row>
    <row r="1611" spans="4:4" x14ac:dyDescent="0.2">
      <c r="D1611" s="202"/>
    </row>
    <row r="1612" spans="4:4" x14ac:dyDescent="0.2">
      <c r="D1612" s="202"/>
    </row>
    <row r="1613" spans="4:4" x14ac:dyDescent="0.2">
      <c r="D1613" s="202"/>
    </row>
    <row r="1614" spans="4:4" x14ac:dyDescent="0.2">
      <c r="D1614" s="202"/>
    </row>
    <row r="1615" spans="4:4" x14ac:dyDescent="0.2">
      <c r="D1615" s="202"/>
    </row>
    <row r="1616" spans="4:4" x14ac:dyDescent="0.2">
      <c r="D1616" s="202"/>
    </row>
    <row r="1617" spans="4:4" x14ac:dyDescent="0.2">
      <c r="D1617" s="202"/>
    </row>
    <row r="1618" spans="4:4" x14ac:dyDescent="0.2">
      <c r="D1618" s="202"/>
    </row>
    <row r="1619" spans="4:4" x14ac:dyDescent="0.2">
      <c r="D1619" s="202"/>
    </row>
    <row r="1620" spans="4:4" x14ac:dyDescent="0.2">
      <c r="D1620" s="202"/>
    </row>
    <row r="1621" spans="4:4" x14ac:dyDescent="0.2">
      <c r="D1621" s="202"/>
    </row>
    <row r="1622" spans="4:4" x14ac:dyDescent="0.2">
      <c r="D1622" s="202"/>
    </row>
    <row r="1623" spans="4:4" x14ac:dyDescent="0.2">
      <c r="D1623" s="202"/>
    </row>
    <row r="1624" spans="4:4" x14ac:dyDescent="0.2">
      <c r="D1624" s="202"/>
    </row>
    <row r="1625" spans="4:4" x14ac:dyDescent="0.2">
      <c r="D1625" s="202"/>
    </row>
    <row r="1626" spans="4:4" x14ac:dyDescent="0.2">
      <c r="D1626" s="202"/>
    </row>
    <row r="1627" spans="4:4" x14ac:dyDescent="0.2">
      <c r="D1627" s="202"/>
    </row>
    <row r="1628" spans="4:4" x14ac:dyDescent="0.2">
      <c r="D1628" s="202"/>
    </row>
    <row r="1629" spans="4:4" x14ac:dyDescent="0.2">
      <c r="D1629" s="202"/>
    </row>
    <row r="1630" spans="4:4" x14ac:dyDescent="0.2">
      <c r="D1630" s="202"/>
    </row>
    <row r="1631" spans="4:4" x14ac:dyDescent="0.2">
      <c r="D1631" s="202"/>
    </row>
    <row r="1632" spans="4:4" x14ac:dyDescent="0.2">
      <c r="D1632" s="202"/>
    </row>
    <row r="1633" spans="4:4" x14ac:dyDescent="0.2">
      <c r="D1633" s="202"/>
    </row>
    <row r="1634" spans="4:4" x14ac:dyDescent="0.2">
      <c r="D1634" s="202"/>
    </row>
    <row r="1635" spans="4:4" x14ac:dyDescent="0.2">
      <c r="D1635" s="202"/>
    </row>
    <row r="1636" spans="4:4" x14ac:dyDescent="0.2">
      <c r="D1636" s="202"/>
    </row>
    <row r="1637" spans="4:4" x14ac:dyDescent="0.2">
      <c r="D1637" s="202"/>
    </row>
    <row r="1638" spans="4:4" x14ac:dyDescent="0.2">
      <c r="D1638" s="202"/>
    </row>
    <row r="1639" spans="4:4" x14ac:dyDescent="0.2">
      <c r="D1639" s="202"/>
    </row>
    <row r="1640" spans="4:4" x14ac:dyDescent="0.2">
      <c r="D1640" s="202"/>
    </row>
    <row r="1641" spans="4:4" x14ac:dyDescent="0.2">
      <c r="D1641" s="202"/>
    </row>
    <row r="1642" spans="4:4" x14ac:dyDescent="0.2">
      <c r="D1642" s="202"/>
    </row>
    <row r="1643" spans="4:4" x14ac:dyDescent="0.2">
      <c r="D1643" s="202"/>
    </row>
    <row r="1644" spans="4:4" x14ac:dyDescent="0.2">
      <c r="D1644" s="202"/>
    </row>
    <row r="1645" spans="4:4" x14ac:dyDescent="0.2">
      <c r="D1645" s="202"/>
    </row>
    <row r="1646" spans="4:4" x14ac:dyDescent="0.2">
      <c r="D1646" s="202"/>
    </row>
    <row r="1647" spans="4:4" x14ac:dyDescent="0.2">
      <c r="D1647" s="202"/>
    </row>
    <row r="1648" spans="4:4" x14ac:dyDescent="0.2">
      <c r="D1648" s="202"/>
    </row>
    <row r="1649" spans="4:4" x14ac:dyDescent="0.2">
      <c r="D1649" s="202"/>
    </row>
    <row r="1650" spans="4:4" x14ac:dyDescent="0.2">
      <c r="D1650" s="202"/>
    </row>
    <row r="1651" spans="4:4" x14ac:dyDescent="0.2">
      <c r="D1651" s="202"/>
    </row>
    <row r="1652" spans="4:4" x14ac:dyDescent="0.2">
      <c r="D1652" s="202"/>
    </row>
    <row r="1653" spans="4:4" x14ac:dyDescent="0.2">
      <c r="D1653" s="202"/>
    </row>
    <row r="1654" spans="4:4" x14ac:dyDescent="0.2">
      <c r="D1654" s="202"/>
    </row>
    <row r="1655" spans="4:4" x14ac:dyDescent="0.2">
      <c r="D1655" s="202"/>
    </row>
    <row r="1656" spans="4:4" x14ac:dyDescent="0.2">
      <c r="D1656" s="202"/>
    </row>
    <row r="1657" spans="4:4" x14ac:dyDescent="0.2">
      <c r="D1657" s="202"/>
    </row>
    <row r="1658" spans="4:4" x14ac:dyDescent="0.2">
      <c r="D1658" s="202"/>
    </row>
    <row r="1659" spans="4:4" x14ac:dyDescent="0.2">
      <c r="D1659" s="202"/>
    </row>
    <row r="1660" spans="4:4" x14ac:dyDescent="0.2">
      <c r="D1660" s="202"/>
    </row>
    <row r="1661" spans="4:4" x14ac:dyDescent="0.2">
      <c r="D1661" s="202"/>
    </row>
    <row r="1662" spans="4:4" x14ac:dyDescent="0.2">
      <c r="D1662" s="202"/>
    </row>
    <row r="1663" spans="4:4" x14ac:dyDescent="0.2">
      <c r="D1663" s="202"/>
    </row>
    <row r="1664" spans="4:4" x14ac:dyDescent="0.2">
      <c r="D1664" s="202"/>
    </row>
    <row r="1665" spans="4:4" x14ac:dyDescent="0.2">
      <c r="D1665" s="202"/>
    </row>
    <row r="1666" spans="4:4" x14ac:dyDescent="0.2">
      <c r="D1666" s="202"/>
    </row>
    <row r="1667" spans="4:4" x14ac:dyDescent="0.2">
      <c r="D1667" s="202"/>
    </row>
    <row r="1668" spans="4:4" x14ac:dyDescent="0.2">
      <c r="D1668" s="202"/>
    </row>
    <row r="1669" spans="4:4" x14ac:dyDescent="0.2">
      <c r="D1669" s="202"/>
    </row>
    <row r="1670" spans="4:4" x14ac:dyDescent="0.2">
      <c r="D1670" s="202"/>
    </row>
    <row r="1671" spans="4:4" x14ac:dyDescent="0.2">
      <c r="D1671" s="202"/>
    </row>
    <row r="1672" spans="4:4" x14ac:dyDescent="0.2">
      <c r="D1672" s="202"/>
    </row>
    <row r="1673" spans="4:4" x14ac:dyDescent="0.2">
      <c r="D1673" s="202"/>
    </row>
    <row r="1674" spans="4:4" x14ac:dyDescent="0.2">
      <c r="D1674" s="202"/>
    </row>
    <row r="1675" spans="4:4" x14ac:dyDescent="0.2">
      <c r="D1675" s="202"/>
    </row>
    <row r="1676" spans="4:4" x14ac:dyDescent="0.2">
      <c r="D1676" s="202"/>
    </row>
    <row r="1677" spans="4:4" x14ac:dyDescent="0.2">
      <c r="D1677" s="202"/>
    </row>
    <row r="1678" spans="4:4" x14ac:dyDescent="0.2">
      <c r="D1678" s="202"/>
    </row>
    <row r="1679" spans="4:4" x14ac:dyDescent="0.2">
      <c r="D1679" s="202"/>
    </row>
    <row r="1680" spans="4:4" x14ac:dyDescent="0.2">
      <c r="D1680" s="202"/>
    </row>
    <row r="1681" spans="4:4" x14ac:dyDescent="0.2">
      <c r="D1681" s="202"/>
    </row>
    <row r="1682" spans="4:4" x14ac:dyDescent="0.2">
      <c r="D1682" s="202"/>
    </row>
    <row r="1683" spans="4:4" x14ac:dyDescent="0.2">
      <c r="D1683" s="202"/>
    </row>
    <row r="1684" spans="4:4" x14ac:dyDescent="0.2">
      <c r="D1684" s="202"/>
    </row>
    <row r="1685" spans="4:4" x14ac:dyDescent="0.2">
      <c r="D1685" s="202"/>
    </row>
    <row r="1686" spans="4:4" x14ac:dyDescent="0.2">
      <c r="D1686" s="202"/>
    </row>
    <row r="1687" spans="4:4" x14ac:dyDescent="0.2">
      <c r="D1687" s="202"/>
    </row>
    <row r="1688" spans="4:4" x14ac:dyDescent="0.2">
      <c r="D1688" s="202"/>
    </row>
    <row r="1689" spans="4:4" x14ac:dyDescent="0.2">
      <c r="D1689" s="202"/>
    </row>
    <row r="1690" spans="4:4" x14ac:dyDescent="0.2">
      <c r="D1690" s="202"/>
    </row>
    <row r="1691" spans="4:4" x14ac:dyDescent="0.2">
      <c r="D1691" s="202"/>
    </row>
    <row r="1692" spans="4:4" x14ac:dyDescent="0.2">
      <c r="D1692" s="202"/>
    </row>
    <row r="1693" spans="4:4" x14ac:dyDescent="0.2">
      <c r="D1693" s="202"/>
    </row>
    <row r="1694" spans="4:4" x14ac:dyDescent="0.2">
      <c r="D1694" s="202"/>
    </row>
    <row r="1695" spans="4:4" x14ac:dyDescent="0.2">
      <c r="D1695" s="202"/>
    </row>
    <row r="1696" spans="4:4" x14ac:dyDescent="0.2">
      <c r="D1696" s="202"/>
    </row>
    <row r="1697" spans="4:4" x14ac:dyDescent="0.2">
      <c r="D1697" s="202"/>
    </row>
    <row r="1698" spans="4:4" x14ac:dyDescent="0.2">
      <c r="D1698" s="202"/>
    </row>
    <row r="1699" spans="4:4" x14ac:dyDescent="0.2">
      <c r="D1699" s="202"/>
    </row>
    <row r="1700" spans="4:4" x14ac:dyDescent="0.2">
      <c r="D1700" s="202"/>
    </row>
    <row r="1701" spans="4:4" x14ac:dyDescent="0.2">
      <c r="D1701" s="202"/>
    </row>
    <row r="1702" spans="4:4" x14ac:dyDescent="0.2">
      <c r="D1702" s="202"/>
    </row>
    <row r="1703" spans="4:4" x14ac:dyDescent="0.2">
      <c r="D1703" s="202"/>
    </row>
    <row r="1704" spans="4:4" x14ac:dyDescent="0.2">
      <c r="D1704" s="202"/>
    </row>
    <row r="1705" spans="4:4" x14ac:dyDescent="0.2">
      <c r="D1705" s="202"/>
    </row>
    <row r="1706" spans="4:4" x14ac:dyDescent="0.2">
      <c r="D1706" s="202"/>
    </row>
    <row r="1707" spans="4:4" x14ac:dyDescent="0.2">
      <c r="D1707" s="202"/>
    </row>
    <row r="1708" spans="4:4" x14ac:dyDescent="0.2">
      <c r="D1708" s="202"/>
    </row>
    <row r="1709" spans="4:4" x14ac:dyDescent="0.2">
      <c r="D1709" s="202"/>
    </row>
    <row r="1710" spans="4:4" x14ac:dyDescent="0.2">
      <c r="D1710" s="202"/>
    </row>
    <row r="1711" spans="4:4" x14ac:dyDescent="0.2">
      <c r="D1711" s="202"/>
    </row>
    <row r="1712" spans="4:4" x14ac:dyDescent="0.2">
      <c r="D1712" s="202"/>
    </row>
    <row r="1713" spans="4:4" x14ac:dyDescent="0.2">
      <c r="D1713" s="202"/>
    </row>
    <row r="1714" spans="4:4" x14ac:dyDescent="0.2">
      <c r="D1714" s="202"/>
    </row>
    <row r="1715" spans="4:4" x14ac:dyDescent="0.2">
      <c r="D1715" s="202"/>
    </row>
    <row r="1716" spans="4:4" x14ac:dyDescent="0.2">
      <c r="D1716" s="202"/>
    </row>
    <row r="1717" spans="4:4" x14ac:dyDescent="0.2">
      <c r="D1717" s="202"/>
    </row>
    <row r="1718" spans="4:4" x14ac:dyDescent="0.2">
      <c r="D1718" s="202"/>
    </row>
    <row r="1719" spans="4:4" x14ac:dyDescent="0.2">
      <c r="D1719" s="202"/>
    </row>
    <row r="1720" spans="4:4" x14ac:dyDescent="0.2">
      <c r="D1720" s="202"/>
    </row>
    <row r="1721" spans="4:4" x14ac:dyDescent="0.2">
      <c r="D1721" s="202"/>
    </row>
    <row r="1722" spans="4:4" x14ac:dyDescent="0.2">
      <c r="D1722" s="202"/>
    </row>
    <row r="1723" spans="4:4" x14ac:dyDescent="0.2">
      <c r="D1723" s="202"/>
    </row>
    <row r="1724" spans="4:4" x14ac:dyDescent="0.2">
      <c r="D1724" s="202"/>
    </row>
    <row r="1725" spans="4:4" x14ac:dyDescent="0.2">
      <c r="D1725" s="202"/>
    </row>
    <row r="1726" spans="4:4" x14ac:dyDescent="0.2">
      <c r="D1726" s="202"/>
    </row>
    <row r="1727" spans="4:4" x14ac:dyDescent="0.2">
      <c r="D1727" s="202"/>
    </row>
    <row r="1728" spans="4:4" x14ac:dyDescent="0.2">
      <c r="D1728" s="202"/>
    </row>
    <row r="1729" spans="4:4" x14ac:dyDescent="0.2">
      <c r="D1729" s="202"/>
    </row>
    <row r="1730" spans="4:4" x14ac:dyDescent="0.2">
      <c r="D1730" s="202"/>
    </row>
    <row r="1731" spans="4:4" x14ac:dyDescent="0.2">
      <c r="D1731" s="202"/>
    </row>
    <row r="1732" spans="4:4" x14ac:dyDescent="0.2">
      <c r="D1732" s="202"/>
    </row>
    <row r="1733" spans="4:4" x14ac:dyDescent="0.2">
      <c r="D1733" s="202"/>
    </row>
    <row r="1734" spans="4:4" x14ac:dyDescent="0.2">
      <c r="D1734" s="202"/>
    </row>
    <row r="1735" spans="4:4" x14ac:dyDescent="0.2">
      <c r="D1735" s="202"/>
    </row>
    <row r="1736" spans="4:4" x14ac:dyDescent="0.2">
      <c r="D1736" s="202"/>
    </row>
    <row r="1737" spans="4:4" x14ac:dyDescent="0.2">
      <c r="D1737" s="202"/>
    </row>
    <row r="1738" spans="4:4" x14ac:dyDescent="0.2">
      <c r="D1738" s="202"/>
    </row>
    <row r="1739" spans="4:4" x14ac:dyDescent="0.2">
      <c r="D1739" s="202"/>
    </row>
    <row r="1740" spans="4:4" x14ac:dyDescent="0.2">
      <c r="D1740" s="202"/>
    </row>
    <row r="1741" spans="4:4" x14ac:dyDescent="0.2">
      <c r="D1741" s="202"/>
    </row>
    <row r="1742" spans="4:4" x14ac:dyDescent="0.2">
      <c r="D1742" s="202"/>
    </row>
    <row r="1743" spans="4:4" x14ac:dyDescent="0.2">
      <c r="D1743" s="202"/>
    </row>
    <row r="1744" spans="4:4" x14ac:dyDescent="0.2">
      <c r="D1744" s="202"/>
    </row>
    <row r="1745" spans="4:4" x14ac:dyDescent="0.2">
      <c r="D1745" s="202"/>
    </row>
    <row r="1746" spans="4:4" x14ac:dyDescent="0.2">
      <c r="D1746" s="202"/>
    </row>
    <row r="1747" spans="4:4" x14ac:dyDescent="0.2">
      <c r="D1747" s="202"/>
    </row>
    <row r="1748" spans="4:4" x14ac:dyDescent="0.2">
      <c r="D1748" s="202"/>
    </row>
    <row r="1749" spans="4:4" x14ac:dyDescent="0.2">
      <c r="D1749" s="202"/>
    </row>
    <row r="1750" spans="4:4" x14ac:dyDescent="0.2">
      <c r="D1750" s="202"/>
    </row>
    <row r="1751" spans="4:4" x14ac:dyDescent="0.2">
      <c r="D1751" s="202"/>
    </row>
    <row r="1752" spans="4:4" x14ac:dyDescent="0.2">
      <c r="D1752" s="202"/>
    </row>
    <row r="1753" spans="4:4" x14ac:dyDescent="0.2">
      <c r="D1753" s="202"/>
    </row>
    <row r="1754" spans="4:4" x14ac:dyDescent="0.2">
      <c r="D1754" s="202"/>
    </row>
    <row r="1755" spans="4:4" x14ac:dyDescent="0.2">
      <c r="D1755" s="202"/>
    </row>
    <row r="1756" spans="4:4" x14ac:dyDescent="0.2">
      <c r="D1756" s="202"/>
    </row>
    <row r="1757" spans="4:4" x14ac:dyDescent="0.2">
      <c r="D1757" s="202"/>
    </row>
    <row r="1758" spans="4:4" x14ac:dyDescent="0.2">
      <c r="D1758" s="202"/>
    </row>
    <row r="1759" spans="4:4" x14ac:dyDescent="0.2">
      <c r="D1759" s="202"/>
    </row>
    <row r="1760" spans="4:4" x14ac:dyDescent="0.2">
      <c r="D1760" s="202"/>
    </row>
    <row r="1761" spans="4:4" x14ac:dyDescent="0.2">
      <c r="D1761" s="202"/>
    </row>
    <row r="1762" spans="4:4" x14ac:dyDescent="0.2">
      <c r="D1762" s="202"/>
    </row>
    <row r="1763" spans="4:4" x14ac:dyDescent="0.2">
      <c r="D1763" s="202"/>
    </row>
    <row r="1764" spans="4:4" x14ac:dyDescent="0.2">
      <c r="D1764" s="202"/>
    </row>
    <row r="1765" spans="4:4" x14ac:dyDescent="0.2">
      <c r="D1765" s="202"/>
    </row>
    <row r="1766" spans="4:4" x14ac:dyDescent="0.2">
      <c r="D1766" s="202"/>
    </row>
    <row r="1767" spans="4:4" x14ac:dyDescent="0.2">
      <c r="D1767" s="202"/>
    </row>
    <row r="1768" spans="4:4" x14ac:dyDescent="0.2">
      <c r="D1768" s="202"/>
    </row>
    <row r="1769" spans="4:4" x14ac:dyDescent="0.2">
      <c r="D1769" s="202"/>
    </row>
    <row r="1770" spans="4:4" x14ac:dyDescent="0.2">
      <c r="D1770" s="202"/>
    </row>
    <row r="1771" spans="4:4" x14ac:dyDescent="0.2">
      <c r="D1771" s="202"/>
    </row>
    <row r="1772" spans="4:4" x14ac:dyDescent="0.2">
      <c r="D1772" s="202"/>
    </row>
    <row r="1773" spans="4:4" x14ac:dyDescent="0.2">
      <c r="D1773" s="202"/>
    </row>
    <row r="1774" spans="4:4" x14ac:dyDescent="0.2">
      <c r="D1774" s="202"/>
    </row>
    <row r="1775" spans="4:4" x14ac:dyDescent="0.2">
      <c r="D1775" s="202"/>
    </row>
    <row r="1776" spans="4:4" x14ac:dyDescent="0.2">
      <c r="D1776" s="202"/>
    </row>
    <row r="1777" spans="4:4" x14ac:dyDescent="0.2">
      <c r="D1777" s="202"/>
    </row>
    <row r="1778" spans="4:4" x14ac:dyDescent="0.2">
      <c r="D1778" s="202"/>
    </row>
    <row r="1779" spans="4:4" x14ac:dyDescent="0.2">
      <c r="D1779" s="202"/>
    </row>
    <row r="1780" spans="4:4" x14ac:dyDescent="0.2">
      <c r="D1780" s="202"/>
    </row>
    <row r="1781" spans="4:4" x14ac:dyDescent="0.2">
      <c r="D1781" s="202"/>
    </row>
    <row r="1782" spans="4:4" x14ac:dyDescent="0.2">
      <c r="D1782" s="202"/>
    </row>
    <row r="1783" spans="4:4" x14ac:dyDescent="0.2">
      <c r="D1783" s="202"/>
    </row>
    <row r="1784" spans="4:4" x14ac:dyDescent="0.2">
      <c r="D1784" s="202"/>
    </row>
    <row r="1785" spans="4:4" x14ac:dyDescent="0.2">
      <c r="D1785" s="202"/>
    </row>
    <row r="1786" spans="4:4" x14ac:dyDescent="0.2">
      <c r="D1786" s="202"/>
    </row>
    <row r="1787" spans="4:4" x14ac:dyDescent="0.2">
      <c r="D1787" s="202"/>
    </row>
    <row r="1788" spans="4:4" x14ac:dyDescent="0.2">
      <c r="D1788" s="202"/>
    </row>
    <row r="1789" spans="4:4" x14ac:dyDescent="0.2">
      <c r="D1789" s="202"/>
    </row>
    <row r="1790" spans="4:4" x14ac:dyDescent="0.2">
      <c r="D1790" s="202"/>
    </row>
    <row r="1791" spans="4:4" x14ac:dyDescent="0.2">
      <c r="D1791" s="202"/>
    </row>
    <row r="1792" spans="4:4" x14ac:dyDescent="0.2">
      <c r="D1792" s="202"/>
    </row>
    <row r="1793" spans="4:4" x14ac:dyDescent="0.2">
      <c r="D1793" s="202"/>
    </row>
    <row r="1794" spans="4:4" x14ac:dyDescent="0.2">
      <c r="D1794" s="202"/>
    </row>
    <row r="1795" spans="4:4" x14ac:dyDescent="0.2">
      <c r="D1795" s="202"/>
    </row>
    <row r="1796" spans="4:4" x14ac:dyDescent="0.2">
      <c r="D1796" s="202"/>
    </row>
    <row r="1797" spans="4:4" x14ac:dyDescent="0.2">
      <c r="D1797" s="202"/>
    </row>
    <row r="1798" spans="4:4" x14ac:dyDescent="0.2">
      <c r="D1798" s="202"/>
    </row>
    <row r="1799" spans="4:4" x14ac:dyDescent="0.2">
      <c r="D1799" s="202"/>
    </row>
    <row r="1800" spans="4:4" x14ac:dyDescent="0.2">
      <c r="D1800" s="202"/>
    </row>
    <row r="1801" spans="4:4" x14ac:dyDescent="0.2">
      <c r="D1801" s="202"/>
    </row>
    <row r="1802" spans="4:4" x14ac:dyDescent="0.2">
      <c r="D1802" s="202"/>
    </row>
    <row r="1803" spans="4:4" x14ac:dyDescent="0.2">
      <c r="D1803" s="202"/>
    </row>
    <row r="1804" spans="4:4" x14ac:dyDescent="0.2">
      <c r="D1804" s="202"/>
    </row>
    <row r="1805" spans="4:4" x14ac:dyDescent="0.2">
      <c r="D1805" s="202"/>
    </row>
    <row r="1806" spans="4:4" x14ac:dyDescent="0.2">
      <c r="D1806" s="202"/>
    </row>
    <row r="1807" spans="4:4" x14ac:dyDescent="0.2">
      <c r="D1807" s="202"/>
    </row>
    <row r="1808" spans="4:4" x14ac:dyDescent="0.2">
      <c r="D1808" s="202"/>
    </row>
    <row r="1809" spans="4:4" x14ac:dyDescent="0.2">
      <c r="D1809" s="202"/>
    </row>
    <row r="1810" spans="4:4" x14ac:dyDescent="0.2">
      <c r="D1810" s="202"/>
    </row>
    <row r="1811" spans="4:4" x14ac:dyDescent="0.2">
      <c r="D1811" s="202"/>
    </row>
    <row r="1812" spans="4:4" x14ac:dyDescent="0.2">
      <c r="D1812" s="202"/>
    </row>
    <row r="1813" spans="4:4" x14ac:dyDescent="0.2">
      <c r="D1813" s="202"/>
    </row>
    <row r="1814" spans="4:4" x14ac:dyDescent="0.2">
      <c r="D1814" s="202"/>
    </row>
    <row r="1815" spans="4:4" x14ac:dyDescent="0.2">
      <c r="D1815" s="202"/>
    </row>
    <row r="1816" spans="4:4" x14ac:dyDescent="0.2">
      <c r="D1816" s="202"/>
    </row>
    <row r="1817" spans="4:4" x14ac:dyDescent="0.2">
      <c r="D1817" s="202"/>
    </row>
    <row r="1818" spans="4:4" x14ac:dyDescent="0.2">
      <c r="D1818" s="202"/>
    </row>
    <row r="1819" spans="4:4" x14ac:dyDescent="0.2">
      <c r="D1819" s="202"/>
    </row>
    <row r="1820" spans="4:4" x14ac:dyDescent="0.2">
      <c r="D1820" s="202"/>
    </row>
    <row r="1821" spans="4:4" x14ac:dyDescent="0.2">
      <c r="D1821" s="202"/>
    </row>
    <row r="1822" spans="4:4" x14ac:dyDescent="0.2">
      <c r="D1822" s="202"/>
    </row>
    <row r="1823" spans="4:4" x14ac:dyDescent="0.2">
      <c r="D1823" s="202"/>
    </row>
    <row r="1824" spans="4:4" x14ac:dyDescent="0.2">
      <c r="D1824" s="202"/>
    </row>
    <row r="1825" spans="4:4" x14ac:dyDescent="0.2">
      <c r="D1825" s="202"/>
    </row>
    <row r="1826" spans="4:4" x14ac:dyDescent="0.2">
      <c r="D1826" s="202"/>
    </row>
    <row r="1827" spans="4:4" x14ac:dyDescent="0.2">
      <c r="D1827" s="202"/>
    </row>
    <row r="1828" spans="4:4" x14ac:dyDescent="0.2">
      <c r="D1828" s="202"/>
    </row>
    <row r="1829" spans="4:4" x14ac:dyDescent="0.2">
      <c r="D1829" s="202"/>
    </row>
    <row r="1830" spans="4:4" x14ac:dyDescent="0.2">
      <c r="D1830" s="202"/>
    </row>
    <row r="1831" spans="4:4" x14ac:dyDescent="0.2">
      <c r="D1831" s="202"/>
    </row>
    <row r="1832" spans="4:4" x14ac:dyDescent="0.2">
      <c r="D1832" s="202"/>
    </row>
    <row r="1833" spans="4:4" x14ac:dyDescent="0.2">
      <c r="D1833" s="202"/>
    </row>
    <row r="1834" spans="4:4" x14ac:dyDescent="0.2">
      <c r="D1834" s="202"/>
    </row>
    <row r="1835" spans="4:4" x14ac:dyDescent="0.2">
      <c r="D1835" s="202"/>
    </row>
    <row r="1836" spans="4:4" x14ac:dyDescent="0.2">
      <c r="D1836" s="202"/>
    </row>
    <row r="1837" spans="4:4" x14ac:dyDescent="0.2">
      <c r="D1837" s="202"/>
    </row>
    <row r="1838" spans="4:4" x14ac:dyDescent="0.2">
      <c r="D1838" s="202"/>
    </row>
    <row r="1839" spans="4:4" x14ac:dyDescent="0.2">
      <c r="D1839" s="202"/>
    </row>
    <row r="1840" spans="4:4" x14ac:dyDescent="0.2">
      <c r="D1840" s="202"/>
    </row>
    <row r="1841" spans="4:4" x14ac:dyDescent="0.2">
      <c r="D1841" s="202"/>
    </row>
    <row r="1842" spans="4:4" x14ac:dyDescent="0.2">
      <c r="D1842" s="202"/>
    </row>
    <row r="1843" spans="4:4" x14ac:dyDescent="0.2">
      <c r="D1843" s="202"/>
    </row>
    <row r="1844" spans="4:4" x14ac:dyDescent="0.2">
      <c r="D1844" s="202"/>
    </row>
    <row r="1845" spans="4:4" x14ac:dyDescent="0.2">
      <c r="D1845" s="202"/>
    </row>
    <row r="1846" spans="4:4" x14ac:dyDescent="0.2">
      <c r="D1846" s="202"/>
    </row>
    <row r="1847" spans="4:4" x14ac:dyDescent="0.2">
      <c r="D1847" s="202"/>
    </row>
    <row r="1848" spans="4:4" x14ac:dyDescent="0.2">
      <c r="D1848" s="202"/>
    </row>
    <row r="1849" spans="4:4" x14ac:dyDescent="0.2">
      <c r="D1849" s="202"/>
    </row>
    <row r="1850" spans="4:4" x14ac:dyDescent="0.2">
      <c r="D1850" s="202"/>
    </row>
    <row r="1851" spans="4:4" x14ac:dyDescent="0.2">
      <c r="D1851" s="202"/>
    </row>
    <row r="1852" spans="4:4" x14ac:dyDescent="0.2">
      <c r="D1852" s="202"/>
    </row>
    <row r="1853" spans="4:4" x14ac:dyDescent="0.2">
      <c r="D1853" s="202"/>
    </row>
    <row r="1854" spans="4:4" x14ac:dyDescent="0.2">
      <c r="D1854" s="202"/>
    </row>
    <row r="1855" spans="4:4" x14ac:dyDescent="0.2">
      <c r="D1855" s="202"/>
    </row>
    <row r="1856" spans="4:4" x14ac:dyDescent="0.2">
      <c r="D1856" s="202"/>
    </row>
    <row r="1857" spans="4:4" x14ac:dyDescent="0.2">
      <c r="D1857" s="202"/>
    </row>
    <row r="1858" spans="4:4" x14ac:dyDescent="0.2">
      <c r="D1858" s="202"/>
    </row>
    <row r="1859" spans="4:4" x14ac:dyDescent="0.2">
      <c r="D1859" s="202"/>
    </row>
    <row r="1860" spans="4:4" x14ac:dyDescent="0.2">
      <c r="D1860" s="202"/>
    </row>
    <row r="1861" spans="4:4" x14ac:dyDescent="0.2">
      <c r="D1861" s="202"/>
    </row>
    <row r="1862" spans="4:4" x14ac:dyDescent="0.2">
      <c r="D1862" s="202"/>
    </row>
    <row r="1863" spans="4:4" x14ac:dyDescent="0.2">
      <c r="D1863" s="202"/>
    </row>
    <row r="1864" spans="4:4" x14ac:dyDescent="0.2">
      <c r="D1864" s="202"/>
    </row>
    <row r="1865" spans="4:4" x14ac:dyDescent="0.2">
      <c r="D1865" s="202"/>
    </row>
    <row r="1866" spans="4:4" x14ac:dyDescent="0.2">
      <c r="D1866" s="202"/>
    </row>
    <row r="1867" spans="4:4" x14ac:dyDescent="0.2">
      <c r="D1867" s="202"/>
    </row>
    <row r="1868" spans="4:4" x14ac:dyDescent="0.2">
      <c r="D1868" s="202"/>
    </row>
    <row r="1869" spans="4:4" x14ac:dyDescent="0.2">
      <c r="D1869" s="202"/>
    </row>
    <row r="1870" spans="4:4" x14ac:dyDescent="0.2">
      <c r="D1870" s="202"/>
    </row>
    <row r="1871" spans="4:4" x14ac:dyDescent="0.2">
      <c r="D1871" s="202"/>
    </row>
    <row r="1872" spans="4:4" x14ac:dyDescent="0.2">
      <c r="D1872" s="202"/>
    </row>
    <row r="1873" spans="4:4" x14ac:dyDescent="0.2">
      <c r="D1873" s="202"/>
    </row>
    <row r="1874" spans="4:4" x14ac:dyDescent="0.2">
      <c r="D1874" s="202"/>
    </row>
    <row r="1875" spans="4:4" x14ac:dyDescent="0.2">
      <c r="D1875" s="202"/>
    </row>
    <row r="1876" spans="4:4" x14ac:dyDescent="0.2">
      <c r="D1876" s="202"/>
    </row>
    <row r="1877" spans="4:4" x14ac:dyDescent="0.2">
      <c r="D1877" s="202"/>
    </row>
    <row r="1878" spans="4:4" x14ac:dyDescent="0.2">
      <c r="D1878" s="202"/>
    </row>
    <row r="1879" spans="4:4" x14ac:dyDescent="0.2">
      <c r="D1879" s="202"/>
    </row>
    <row r="1880" spans="4:4" x14ac:dyDescent="0.2">
      <c r="D1880" s="202"/>
    </row>
    <row r="1881" spans="4:4" x14ac:dyDescent="0.2">
      <c r="D1881" s="202"/>
    </row>
    <row r="1882" spans="4:4" x14ac:dyDescent="0.2">
      <c r="D1882" s="202"/>
    </row>
    <row r="1883" spans="4:4" x14ac:dyDescent="0.2">
      <c r="D1883" s="202"/>
    </row>
    <row r="1884" spans="4:4" x14ac:dyDescent="0.2">
      <c r="D1884" s="202"/>
    </row>
    <row r="1885" spans="4:4" x14ac:dyDescent="0.2">
      <c r="D1885" s="202"/>
    </row>
    <row r="1886" spans="4:4" x14ac:dyDescent="0.2">
      <c r="D1886" s="202"/>
    </row>
    <row r="1887" spans="4:4" x14ac:dyDescent="0.2">
      <c r="D1887" s="202"/>
    </row>
    <row r="1888" spans="4:4" x14ac:dyDescent="0.2">
      <c r="D1888" s="202"/>
    </row>
    <row r="1889" spans="4:4" x14ac:dyDescent="0.2">
      <c r="D1889" s="202"/>
    </row>
    <row r="1890" spans="4:4" x14ac:dyDescent="0.2">
      <c r="D1890" s="202"/>
    </row>
    <row r="1891" spans="4:4" x14ac:dyDescent="0.2">
      <c r="D1891" s="202"/>
    </row>
    <row r="1892" spans="4:4" x14ac:dyDescent="0.2">
      <c r="D1892" s="202"/>
    </row>
    <row r="1893" spans="4:4" x14ac:dyDescent="0.2">
      <c r="D1893" s="202"/>
    </row>
    <row r="1894" spans="4:4" x14ac:dyDescent="0.2">
      <c r="D1894" s="202"/>
    </row>
    <row r="1895" spans="4:4" x14ac:dyDescent="0.2">
      <c r="D1895" s="202"/>
    </row>
    <row r="1896" spans="4:4" x14ac:dyDescent="0.2">
      <c r="D1896" s="202"/>
    </row>
    <row r="1897" spans="4:4" x14ac:dyDescent="0.2">
      <c r="D1897" s="202"/>
    </row>
    <row r="1898" spans="4:4" x14ac:dyDescent="0.2">
      <c r="D1898" s="202"/>
    </row>
    <row r="1899" spans="4:4" x14ac:dyDescent="0.2">
      <c r="D1899" s="202"/>
    </row>
    <row r="1900" spans="4:4" x14ac:dyDescent="0.2">
      <c r="D1900" s="202"/>
    </row>
    <row r="1901" spans="4:4" x14ac:dyDescent="0.2">
      <c r="D1901" s="202"/>
    </row>
    <row r="1902" spans="4:4" x14ac:dyDescent="0.2">
      <c r="D1902" s="202"/>
    </row>
    <row r="1903" spans="4:4" x14ac:dyDescent="0.2">
      <c r="D1903" s="202"/>
    </row>
    <row r="1904" spans="4:4" x14ac:dyDescent="0.2">
      <c r="D1904" s="202"/>
    </row>
    <row r="1905" spans="4:4" x14ac:dyDescent="0.2">
      <c r="D1905" s="202"/>
    </row>
    <row r="1906" spans="4:4" x14ac:dyDescent="0.2">
      <c r="D1906" s="202"/>
    </row>
    <row r="1907" spans="4:4" x14ac:dyDescent="0.2">
      <c r="D1907" s="202"/>
    </row>
    <row r="1908" spans="4:4" x14ac:dyDescent="0.2">
      <c r="D1908" s="202"/>
    </row>
    <row r="1909" spans="4:4" x14ac:dyDescent="0.2">
      <c r="D1909" s="202"/>
    </row>
    <row r="1910" spans="4:4" x14ac:dyDescent="0.2">
      <c r="D1910" s="202"/>
    </row>
    <row r="1911" spans="4:4" x14ac:dyDescent="0.2">
      <c r="D1911" s="202"/>
    </row>
    <row r="1912" spans="4:4" x14ac:dyDescent="0.2">
      <c r="D1912" s="202"/>
    </row>
    <row r="1913" spans="4:4" x14ac:dyDescent="0.2">
      <c r="D1913" s="202"/>
    </row>
    <row r="1914" spans="4:4" x14ac:dyDescent="0.2">
      <c r="D1914" s="202"/>
    </row>
    <row r="1915" spans="4:4" x14ac:dyDescent="0.2">
      <c r="D1915" s="202"/>
    </row>
    <row r="1916" spans="4:4" x14ac:dyDescent="0.2">
      <c r="D1916" s="202"/>
    </row>
    <row r="1917" spans="4:4" x14ac:dyDescent="0.2">
      <c r="D1917" s="202"/>
    </row>
    <row r="1918" spans="4:4" x14ac:dyDescent="0.2">
      <c r="D1918" s="202"/>
    </row>
    <row r="1919" spans="4:4" x14ac:dyDescent="0.2">
      <c r="D1919" s="202"/>
    </row>
    <row r="1920" spans="4:4" x14ac:dyDescent="0.2">
      <c r="D1920" s="202"/>
    </row>
    <row r="1921" spans="4:4" x14ac:dyDescent="0.2">
      <c r="D1921" s="202"/>
    </row>
    <row r="1922" spans="4:4" x14ac:dyDescent="0.2">
      <c r="D1922" s="202"/>
    </row>
    <row r="1923" spans="4:4" x14ac:dyDescent="0.2">
      <c r="D1923" s="202"/>
    </row>
    <row r="1924" spans="4:4" x14ac:dyDescent="0.2">
      <c r="D1924" s="202"/>
    </row>
    <row r="1925" spans="4:4" x14ac:dyDescent="0.2">
      <c r="D1925" s="202"/>
    </row>
    <row r="1926" spans="4:4" x14ac:dyDescent="0.2">
      <c r="D1926" s="202"/>
    </row>
    <row r="1927" spans="4:4" x14ac:dyDescent="0.2">
      <c r="D1927" s="202"/>
    </row>
    <row r="1928" spans="4:4" x14ac:dyDescent="0.2">
      <c r="D1928" s="202"/>
    </row>
    <row r="1929" spans="4:4" x14ac:dyDescent="0.2">
      <c r="D1929" s="202"/>
    </row>
    <row r="1930" spans="4:4" x14ac:dyDescent="0.2">
      <c r="D1930" s="202"/>
    </row>
    <row r="1931" spans="4:4" x14ac:dyDescent="0.2">
      <c r="D1931" s="202"/>
    </row>
    <row r="1932" spans="4:4" x14ac:dyDescent="0.2">
      <c r="D1932" s="202"/>
    </row>
    <row r="1933" spans="4:4" x14ac:dyDescent="0.2">
      <c r="D1933" s="202"/>
    </row>
    <row r="1934" spans="4:4" x14ac:dyDescent="0.2">
      <c r="D1934" s="202"/>
    </row>
    <row r="1935" spans="4:4" x14ac:dyDescent="0.2">
      <c r="D1935" s="202"/>
    </row>
    <row r="1936" spans="4:4" x14ac:dyDescent="0.2">
      <c r="D1936" s="202"/>
    </row>
    <row r="1937" spans="4:4" x14ac:dyDescent="0.2">
      <c r="D1937" s="202"/>
    </row>
    <row r="1938" spans="4:4" x14ac:dyDescent="0.2">
      <c r="D1938" s="202"/>
    </row>
    <row r="1939" spans="4:4" x14ac:dyDescent="0.2">
      <c r="D1939" s="202"/>
    </row>
    <row r="1940" spans="4:4" x14ac:dyDescent="0.2">
      <c r="D1940" s="202"/>
    </row>
    <row r="1941" spans="4:4" x14ac:dyDescent="0.2">
      <c r="D1941" s="202"/>
    </row>
    <row r="1942" spans="4:4" x14ac:dyDescent="0.2">
      <c r="D1942" s="202"/>
    </row>
    <row r="1943" spans="4:4" x14ac:dyDescent="0.2">
      <c r="D1943" s="202"/>
    </row>
    <row r="1944" spans="4:4" x14ac:dyDescent="0.2">
      <c r="D1944" s="202"/>
    </row>
    <row r="1945" spans="4:4" x14ac:dyDescent="0.2">
      <c r="D1945" s="202"/>
    </row>
    <row r="1946" spans="4:4" x14ac:dyDescent="0.2">
      <c r="D1946" s="202"/>
    </row>
    <row r="1947" spans="4:4" x14ac:dyDescent="0.2">
      <c r="D1947" s="202"/>
    </row>
    <row r="1948" spans="4:4" x14ac:dyDescent="0.2">
      <c r="D1948" s="202"/>
    </row>
    <row r="1949" spans="4:4" x14ac:dyDescent="0.2">
      <c r="D1949" s="202"/>
    </row>
    <row r="1950" spans="4:4" x14ac:dyDescent="0.2">
      <c r="D1950" s="202"/>
    </row>
    <row r="1951" spans="4:4" x14ac:dyDescent="0.2">
      <c r="D1951" s="202"/>
    </row>
    <row r="1952" spans="4:4" x14ac:dyDescent="0.2">
      <c r="D1952" s="202"/>
    </row>
    <row r="1953" spans="4:4" x14ac:dyDescent="0.2">
      <c r="D1953" s="202"/>
    </row>
    <row r="1954" spans="4:4" x14ac:dyDescent="0.2">
      <c r="D1954" s="202"/>
    </row>
    <row r="1955" spans="4:4" x14ac:dyDescent="0.2">
      <c r="D1955" s="202"/>
    </row>
    <row r="1956" spans="4:4" x14ac:dyDescent="0.2">
      <c r="D1956" s="202"/>
    </row>
    <row r="1957" spans="4:4" x14ac:dyDescent="0.2">
      <c r="D1957" s="202"/>
    </row>
    <row r="1958" spans="4:4" x14ac:dyDescent="0.2">
      <c r="D1958" s="202"/>
    </row>
    <row r="1959" spans="4:4" x14ac:dyDescent="0.2">
      <c r="D1959" s="202"/>
    </row>
    <row r="1960" spans="4:4" x14ac:dyDescent="0.2">
      <c r="D1960" s="202"/>
    </row>
    <row r="1961" spans="4:4" x14ac:dyDescent="0.2">
      <c r="D1961" s="202"/>
    </row>
    <row r="1962" spans="4:4" x14ac:dyDescent="0.2">
      <c r="D1962" s="202"/>
    </row>
    <row r="1963" spans="4:4" x14ac:dyDescent="0.2">
      <c r="D1963" s="202"/>
    </row>
    <row r="1964" spans="4:4" x14ac:dyDescent="0.2">
      <c r="D1964" s="202"/>
    </row>
    <row r="1965" spans="4:4" x14ac:dyDescent="0.2">
      <c r="D1965" s="202"/>
    </row>
    <row r="1966" spans="4:4" x14ac:dyDescent="0.2">
      <c r="D1966" s="202"/>
    </row>
    <row r="1967" spans="4:4" x14ac:dyDescent="0.2">
      <c r="D1967" s="202"/>
    </row>
    <row r="1968" spans="4:4" x14ac:dyDescent="0.2">
      <c r="D1968" s="202"/>
    </row>
    <row r="1969" spans="4:4" x14ac:dyDescent="0.2">
      <c r="D1969" s="202"/>
    </row>
    <row r="1970" spans="4:4" x14ac:dyDescent="0.2">
      <c r="D1970" s="202"/>
    </row>
    <row r="1971" spans="4:4" x14ac:dyDescent="0.2">
      <c r="D1971" s="202"/>
    </row>
    <row r="1972" spans="4:4" x14ac:dyDescent="0.2">
      <c r="D1972" s="202"/>
    </row>
    <row r="1973" spans="4:4" x14ac:dyDescent="0.2">
      <c r="D1973" s="202"/>
    </row>
    <row r="1974" spans="4:4" x14ac:dyDescent="0.2">
      <c r="D1974" s="202"/>
    </row>
    <row r="1975" spans="4:4" x14ac:dyDescent="0.2">
      <c r="D1975" s="202"/>
    </row>
    <row r="1976" spans="4:4" x14ac:dyDescent="0.2">
      <c r="D1976" s="202"/>
    </row>
    <row r="1977" spans="4:4" x14ac:dyDescent="0.2">
      <c r="D1977" s="202"/>
    </row>
    <row r="1978" spans="4:4" x14ac:dyDescent="0.2">
      <c r="D1978" s="202"/>
    </row>
    <row r="1979" spans="4:4" x14ac:dyDescent="0.2">
      <c r="D1979" s="202"/>
    </row>
    <row r="1980" spans="4:4" x14ac:dyDescent="0.2">
      <c r="D1980" s="202"/>
    </row>
    <row r="1981" spans="4:4" x14ac:dyDescent="0.2">
      <c r="D1981" s="202"/>
    </row>
    <row r="1982" spans="4:4" x14ac:dyDescent="0.2">
      <c r="D1982" s="202"/>
    </row>
    <row r="1983" spans="4:4" x14ac:dyDescent="0.2">
      <c r="D1983" s="202"/>
    </row>
    <row r="1984" spans="4:4" x14ac:dyDescent="0.2">
      <c r="D1984" s="202"/>
    </row>
    <row r="1985" spans="4:4" x14ac:dyDescent="0.2">
      <c r="D1985" s="202"/>
    </row>
    <row r="1986" spans="4:4" x14ac:dyDescent="0.2">
      <c r="D1986" s="202"/>
    </row>
    <row r="1987" spans="4:4" x14ac:dyDescent="0.2">
      <c r="D1987" s="202"/>
    </row>
    <row r="1988" spans="4:4" x14ac:dyDescent="0.2">
      <c r="D1988" s="202"/>
    </row>
    <row r="1989" spans="4:4" x14ac:dyDescent="0.2">
      <c r="D1989" s="202"/>
    </row>
    <row r="1990" spans="4:4" x14ac:dyDescent="0.2">
      <c r="D1990" s="202"/>
    </row>
    <row r="1991" spans="4:4" x14ac:dyDescent="0.2">
      <c r="D1991" s="202"/>
    </row>
    <row r="1992" spans="4:4" x14ac:dyDescent="0.2">
      <c r="D1992" s="202"/>
    </row>
    <row r="1993" spans="4:4" x14ac:dyDescent="0.2">
      <c r="D1993" s="202"/>
    </row>
    <row r="1994" spans="4:4" x14ac:dyDescent="0.2">
      <c r="D1994" s="202"/>
    </row>
    <row r="1995" spans="4:4" x14ac:dyDescent="0.2">
      <c r="D1995" s="202"/>
    </row>
    <row r="1996" spans="4:4" x14ac:dyDescent="0.2">
      <c r="D1996" s="202"/>
    </row>
    <row r="1997" spans="4:4" x14ac:dyDescent="0.2">
      <c r="D1997" s="202"/>
    </row>
    <row r="1998" spans="4:4" x14ac:dyDescent="0.2">
      <c r="D1998" s="202"/>
    </row>
    <row r="1999" spans="4:4" x14ac:dyDescent="0.2">
      <c r="D1999" s="202"/>
    </row>
    <row r="2000" spans="4:4" x14ac:dyDescent="0.2">
      <c r="D2000" s="202"/>
    </row>
    <row r="2001" spans="4:4" x14ac:dyDescent="0.2">
      <c r="D2001" s="202"/>
    </row>
    <row r="2002" spans="4:4" x14ac:dyDescent="0.2">
      <c r="D2002" s="202"/>
    </row>
    <row r="2003" spans="4:4" x14ac:dyDescent="0.2">
      <c r="D2003" s="202"/>
    </row>
    <row r="2004" spans="4:4" x14ac:dyDescent="0.2">
      <c r="D2004" s="202"/>
    </row>
    <row r="2005" spans="4:4" x14ac:dyDescent="0.2">
      <c r="D2005" s="202"/>
    </row>
    <row r="2006" spans="4:4" x14ac:dyDescent="0.2">
      <c r="D2006" s="202"/>
    </row>
    <row r="2007" spans="4:4" x14ac:dyDescent="0.2">
      <c r="D2007" s="202"/>
    </row>
    <row r="2008" spans="4:4" x14ac:dyDescent="0.2">
      <c r="D2008" s="202"/>
    </row>
    <row r="2009" spans="4:4" x14ac:dyDescent="0.2">
      <c r="D2009" s="202"/>
    </row>
    <row r="2010" spans="4:4" x14ac:dyDescent="0.2">
      <c r="D2010" s="202"/>
    </row>
    <row r="2011" spans="4:4" x14ac:dyDescent="0.2">
      <c r="D2011" s="202"/>
    </row>
    <row r="2012" spans="4:4" x14ac:dyDescent="0.2">
      <c r="D2012" s="202"/>
    </row>
    <row r="2013" spans="4:4" x14ac:dyDescent="0.2">
      <c r="D2013" s="202"/>
    </row>
    <row r="2014" spans="4:4" x14ac:dyDescent="0.2">
      <c r="D2014" s="202"/>
    </row>
    <row r="2015" spans="4:4" x14ac:dyDescent="0.2">
      <c r="D2015" s="202"/>
    </row>
    <row r="2016" spans="4:4" x14ac:dyDescent="0.2">
      <c r="D2016" s="202"/>
    </row>
    <row r="2017" spans="4:4" x14ac:dyDescent="0.2">
      <c r="D2017" s="202"/>
    </row>
    <row r="2018" spans="4:4" x14ac:dyDescent="0.2">
      <c r="D2018" s="202"/>
    </row>
    <row r="2019" spans="4:4" x14ac:dyDescent="0.2">
      <c r="D2019" s="202"/>
    </row>
    <row r="2020" spans="4:4" x14ac:dyDescent="0.2">
      <c r="D2020" s="202"/>
    </row>
    <row r="2021" spans="4:4" x14ac:dyDescent="0.2">
      <c r="D2021" s="202"/>
    </row>
    <row r="2022" spans="4:4" x14ac:dyDescent="0.2">
      <c r="D2022" s="202"/>
    </row>
    <row r="2023" spans="4:4" x14ac:dyDescent="0.2">
      <c r="D2023" s="202"/>
    </row>
    <row r="2024" spans="4:4" x14ac:dyDescent="0.2">
      <c r="D2024" s="202"/>
    </row>
    <row r="2025" spans="4:4" x14ac:dyDescent="0.2">
      <c r="D2025" s="202"/>
    </row>
    <row r="2026" spans="4:4" x14ac:dyDescent="0.2">
      <c r="D2026" s="202"/>
    </row>
    <row r="2027" spans="4:4" x14ac:dyDescent="0.2">
      <c r="D2027" s="202"/>
    </row>
    <row r="2028" spans="4:4" x14ac:dyDescent="0.2">
      <c r="D2028" s="202"/>
    </row>
    <row r="2029" spans="4:4" x14ac:dyDescent="0.2">
      <c r="D2029" s="202"/>
    </row>
    <row r="2030" spans="4:4" x14ac:dyDescent="0.2">
      <c r="D2030" s="202"/>
    </row>
    <row r="2031" spans="4:4" x14ac:dyDescent="0.2">
      <c r="D2031" s="202"/>
    </row>
    <row r="2032" spans="4:4" x14ac:dyDescent="0.2">
      <c r="D2032" s="202"/>
    </row>
    <row r="2033" spans="4:4" x14ac:dyDescent="0.2">
      <c r="D2033" s="202"/>
    </row>
    <row r="2034" spans="4:4" x14ac:dyDescent="0.2">
      <c r="D2034" s="202"/>
    </row>
    <row r="2035" spans="4:4" x14ac:dyDescent="0.2">
      <c r="D2035" s="202"/>
    </row>
    <row r="2036" spans="4:4" x14ac:dyDescent="0.2">
      <c r="D2036" s="202"/>
    </row>
    <row r="2037" spans="4:4" x14ac:dyDescent="0.2">
      <c r="D2037" s="202"/>
    </row>
    <row r="2038" spans="4:4" x14ac:dyDescent="0.2">
      <c r="D2038" s="202"/>
    </row>
    <row r="2039" spans="4:4" x14ac:dyDescent="0.2">
      <c r="D2039" s="202"/>
    </row>
    <row r="2040" spans="4:4" x14ac:dyDescent="0.2">
      <c r="D2040" s="202"/>
    </row>
    <row r="2041" spans="4:4" x14ac:dyDescent="0.2">
      <c r="D2041" s="202"/>
    </row>
    <row r="2042" spans="4:4" x14ac:dyDescent="0.2">
      <c r="D2042" s="202"/>
    </row>
    <row r="2043" spans="4:4" x14ac:dyDescent="0.2">
      <c r="D2043" s="202"/>
    </row>
    <row r="2044" spans="4:4" x14ac:dyDescent="0.2">
      <c r="D2044" s="202"/>
    </row>
    <row r="2045" spans="4:4" x14ac:dyDescent="0.2">
      <c r="D2045" s="202"/>
    </row>
    <row r="2046" spans="4:4" x14ac:dyDescent="0.2">
      <c r="D2046" s="202"/>
    </row>
    <row r="2047" spans="4:4" x14ac:dyDescent="0.2">
      <c r="D2047" s="202"/>
    </row>
    <row r="2048" spans="4:4" x14ac:dyDescent="0.2">
      <c r="D2048" s="202"/>
    </row>
    <row r="2049" spans="4:4" x14ac:dyDescent="0.2">
      <c r="D2049" s="202"/>
    </row>
    <row r="2050" spans="4:4" x14ac:dyDescent="0.2">
      <c r="D2050" s="202"/>
    </row>
    <row r="2051" spans="4:4" x14ac:dyDescent="0.2">
      <c r="D2051" s="202"/>
    </row>
    <row r="2052" spans="4:4" x14ac:dyDescent="0.2">
      <c r="D2052" s="202"/>
    </row>
    <row r="2053" spans="4:4" x14ac:dyDescent="0.2">
      <c r="D2053" s="202"/>
    </row>
    <row r="2054" spans="4:4" x14ac:dyDescent="0.2">
      <c r="D2054" s="202"/>
    </row>
    <row r="2055" spans="4:4" x14ac:dyDescent="0.2">
      <c r="D2055" s="202"/>
    </row>
    <row r="2056" spans="4:4" x14ac:dyDescent="0.2">
      <c r="D2056" s="202"/>
    </row>
    <row r="2057" spans="4:4" x14ac:dyDescent="0.2">
      <c r="D2057" s="202"/>
    </row>
    <row r="2058" spans="4:4" x14ac:dyDescent="0.2">
      <c r="D2058" s="202"/>
    </row>
    <row r="2059" spans="4:4" x14ac:dyDescent="0.2">
      <c r="D2059" s="202"/>
    </row>
    <row r="2060" spans="4:4" x14ac:dyDescent="0.2">
      <c r="D2060" s="202"/>
    </row>
    <row r="2061" spans="4:4" x14ac:dyDescent="0.2">
      <c r="D2061" s="202"/>
    </row>
    <row r="2062" spans="4:4" x14ac:dyDescent="0.2">
      <c r="D2062" s="202"/>
    </row>
    <row r="2063" spans="4:4" x14ac:dyDescent="0.2">
      <c r="D2063" s="202"/>
    </row>
    <row r="2064" spans="4:4" x14ac:dyDescent="0.2">
      <c r="D2064" s="202"/>
    </row>
    <row r="2065" spans="4:4" x14ac:dyDescent="0.2">
      <c r="D2065" s="202"/>
    </row>
    <row r="2066" spans="4:4" x14ac:dyDescent="0.2">
      <c r="D2066" s="202"/>
    </row>
    <row r="2067" spans="4:4" x14ac:dyDescent="0.2">
      <c r="D2067" s="202"/>
    </row>
    <row r="2068" spans="4:4" x14ac:dyDescent="0.2">
      <c r="D2068" s="202"/>
    </row>
    <row r="2069" spans="4:4" x14ac:dyDescent="0.2">
      <c r="D2069" s="202"/>
    </row>
    <row r="2070" spans="4:4" x14ac:dyDescent="0.2">
      <c r="D2070" s="202"/>
    </row>
    <row r="2071" spans="4:4" x14ac:dyDescent="0.2">
      <c r="D2071" s="202"/>
    </row>
    <row r="2072" spans="4:4" x14ac:dyDescent="0.2">
      <c r="D2072" s="202"/>
    </row>
    <row r="2073" spans="4:4" x14ac:dyDescent="0.2">
      <c r="D2073" s="202"/>
    </row>
    <row r="2074" spans="4:4" x14ac:dyDescent="0.2">
      <c r="D2074" s="202"/>
    </row>
    <row r="2075" spans="4:4" x14ac:dyDescent="0.2">
      <c r="D2075" s="202"/>
    </row>
    <row r="2076" spans="4:4" x14ac:dyDescent="0.2">
      <c r="D2076" s="202"/>
    </row>
    <row r="2077" spans="4:4" x14ac:dyDescent="0.2">
      <c r="D2077" s="202"/>
    </row>
    <row r="2078" spans="4:4" x14ac:dyDescent="0.2">
      <c r="D2078" s="202"/>
    </row>
    <row r="2079" spans="4:4" x14ac:dyDescent="0.2">
      <c r="D2079" s="202"/>
    </row>
    <row r="2080" spans="4:4" x14ac:dyDescent="0.2">
      <c r="D2080" s="202"/>
    </row>
    <row r="2081" spans="4:4" x14ac:dyDescent="0.2">
      <c r="D2081" s="202"/>
    </row>
    <row r="2082" spans="4:4" x14ac:dyDescent="0.2">
      <c r="D2082" s="202"/>
    </row>
    <row r="2083" spans="4:4" x14ac:dyDescent="0.2">
      <c r="D2083" s="202"/>
    </row>
    <row r="2084" spans="4:4" x14ac:dyDescent="0.2">
      <c r="D2084" s="202"/>
    </row>
    <row r="2085" spans="4:4" x14ac:dyDescent="0.2">
      <c r="D2085" s="202"/>
    </row>
    <row r="2086" spans="4:4" x14ac:dyDescent="0.2">
      <c r="D2086" s="202"/>
    </row>
    <row r="2087" spans="4:4" x14ac:dyDescent="0.2">
      <c r="D2087" s="202"/>
    </row>
    <row r="2088" spans="4:4" x14ac:dyDescent="0.2">
      <c r="D2088" s="202"/>
    </row>
    <row r="2089" spans="4:4" x14ac:dyDescent="0.2">
      <c r="D2089" s="202"/>
    </row>
    <row r="2090" spans="4:4" x14ac:dyDescent="0.2">
      <c r="D2090" s="202"/>
    </row>
    <row r="2091" spans="4:4" x14ac:dyDescent="0.2">
      <c r="D2091" s="202"/>
    </row>
    <row r="2092" spans="4:4" x14ac:dyDescent="0.2">
      <c r="D2092" s="202"/>
    </row>
    <row r="2093" spans="4:4" x14ac:dyDescent="0.2">
      <c r="D2093" s="202"/>
    </row>
    <row r="2094" spans="4:4" x14ac:dyDescent="0.2">
      <c r="D2094" s="202"/>
    </row>
    <row r="2095" spans="4:4" x14ac:dyDescent="0.2">
      <c r="D2095" s="202"/>
    </row>
    <row r="2096" spans="4:4" x14ac:dyDescent="0.2">
      <c r="D2096" s="202"/>
    </row>
    <row r="2097" spans="4:4" x14ac:dyDescent="0.2">
      <c r="D2097" s="202"/>
    </row>
    <row r="2098" spans="4:4" x14ac:dyDescent="0.2">
      <c r="D2098" s="202"/>
    </row>
    <row r="2099" spans="4:4" x14ac:dyDescent="0.2">
      <c r="D2099" s="202"/>
    </row>
    <row r="2100" spans="4:4" x14ac:dyDescent="0.2">
      <c r="D2100" s="202"/>
    </row>
    <row r="2101" spans="4:4" x14ac:dyDescent="0.2">
      <c r="D2101" s="202"/>
    </row>
    <row r="2102" spans="4:4" x14ac:dyDescent="0.2">
      <c r="D2102" s="202"/>
    </row>
    <row r="2103" spans="4:4" x14ac:dyDescent="0.2">
      <c r="D2103" s="202"/>
    </row>
    <row r="2104" spans="4:4" x14ac:dyDescent="0.2">
      <c r="D2104" s="202"/>
    </row>
    <row r="2105" spans="4:4" x14ac:dyDescent="0.2">
      <c r="D2105" s="202"/>
    </row>
    <row r="2106" spans="4:4" x14ac:dyDescent="0.2">
      <c r="D2106" s="202"/>
    </row>
    <row r="2107" spans="4:4" x14ac:dyDescent="0.2">
      <c r="D2107" s="202"/>
    </row>
    <row r="2108" spans="4:4" x14ac:dyDescent="0.2">
      <c r="D2108" s="202"/>
    </row>
    <row r="2109" spans="4:4" x14ac:dyDescent="0.2">
      <c r="D2109" s="202"/>
    </row>
    <row r="2110" spans="4:4" x14ac:dyDescent="0.2">
      <c r="D2110" s="202"/>
    </row>
    <row r="2111" spans="4:4" x14ac:dyDescent="0.2">
      <c r="D2111" s="202"/>
    </row>
    <row r="2112" spans="4:4" x14ac:dyDescent="0.2">
      <c r="D2112" s="202"/>
    </row>
    <row r="2113" spans="4:4" x14ac:dyDescent="0.2">
      <c r="D2113" s="202"/>
    </row>
    <row r="2114" spans="4:4" x14ac:dyDescent="0.2">
      <c r="D2114" s="202"/>
    </row>
    <row r="2115" spans="4:4" x14ac:dyDescent="0.2">
      <c r="D2115" s="202"/>
    </row>
    <row r="2116" spans="4:4" x14ac:dyDescent="0.2">
      <c r="D2116" s="202"/>
    </row>
    <row r="2117" spans="4:4" x14ac:dyDescent="0.2">
      <c r="D2117" s="202"/>
    </row>
    <row r="2118" spans="4:4" x14ac:dyDescent="0.2">
      <c r="D2118" s="202"/>
    </row>
    <row r="2119" spans="4:4" x14ac:dyDescent="0.2">
      <c r="D2119" s="202"/>
    </row>
    <row r="2120" spans="4:4" x14ac:dyDescent="0.2">
      <c r="D2120" s="202"/>
    </row>
    <row r="2121" spans="4:4" x14ac:dyDescent="0.2">
      <c r="D2121" s="202"/>
    </row>
    <row r="2122" spans="4:4" x14ac:dyDescent="0.2">
      <c r="D2122" s="202"/>
    </row>
    <row r="2123" spans="4:4" x14ac:dyDescent="0.2">
      <c r="D2123" s="202"/>
    </row>
    <row r="2124" spans="4:4" x14ac:dyDescent="0.2">
      <c r="D2124" s="202"/>
    </row>
    <row r="2125" spans="4:4" x14ac:dyDescent="0.2">
      <c r="D2125" s="202"/>
    </row>
    <row r="2126" spans="4:4" x14ac:dyDescent="0.2">
      <c r="D2126" s="202"/>
    </row>
    <row r="2127" spans="4:4" x14ac:dyDescent="0.2">
      <c r="D2127" s="202"/>
    </row>
    <row r="2128" spans="4:4" x14ac:dyDescent="0.2">
      <c r="D2128" s="202"/>
    </row>
    <row r="2129" spans="4:4" x14ac:dyDescent="0.2">
      <c r="D2129" s="202"/>
    </row>
    <row r="2130" spans="4:4" x14ac:dyDescent="0.2">
      <c r="D2130" s="202"/>
    </row>
    <row r="2131" spans="4:4" x14ac:dyDescent="0.2">
      <c r="D2131" s="202"/>
    </row>
    <row r="2132" spans="4:4" x14ac:dyDescent="0.2">
      <c r="D2132" s="202"/>
    </row>
    <row r="2133" spans="4:4" x14ac:dyDescent="0.2">
      <c r="D2133" s="202"/>
    </row>
    <row r="2134" spans="4:4" x14ac:dyDescent="0.2">
      <c r="D2134" s="202"/>
    </row>
    <row r="2135" spans="4:4" x14ac:dyDescent="0.2">
      <c r="D2135" s="202"/>
    </row>
    <row r="2136" spans="4:4" x14ac:dyDescent="0.2">
      <c r="D2136" s="202"/>
    </row>
    <row r="2137" spans="4:4" x14ac:dyDescent="0.2">
      <c r="D2137" s="202"/>
    </row>
    <row r="2138" spans="4:4" x14ac:dyDescent="0.2">
      <c r="D2138" s="202"/>
    </row>
    <row r="2139" spans="4:4" x14ac:dyDescent="0.2">
      <c r="D2139" s="202"/>
    </row>
    <row r="2140" spans="4:4" x14ac:dyDescent="0.2">
      <c r="D2140" s="202"/>
    </row>
    <row r="2141" spans="4:4" x14ac:dyDescent="0.2">
      <c r="D2141" s="202"/>
    </row>
    <row r="2142" spans="4:4" x14ac:dyDescent="0.2">
      <c r="D2142" s="202"/>
    </row>
    <row r="2143" spans="4:4" x14ac:dyDescent="0.2">
      <c r="D2143" s="202"/>
    </row>
    <row r="2144" spans="4:4" x14ac:dyDescent="0.2">
      <c r="D2144" s="202"/>
    </row>
    <row r="2145" spans="4:4" x14ac:dyDescent="0.2">
      <c r="D2145" s="202"/>
    </row>
    <row r="2146" spans="4:4" x14ac:dyDescent="0.2">
      <c r="D2146" s="202"/>
    </row>
    <row r="2147" spans="4:4" x14ac:dyDescent="0.2">
      <c r="D2147" s="202"/>
    </row>
    <row r="2148" spans="4:4" x14ac:dyDescent="0.2">
      <c r="D2148" s="202"/>
    </row>
    <row r="2149" spans="4:4" x14ac:dyDescent="0.2">
      <c r="D2149" s="202"/>
    </row>
    <row r="2150" spans="4:4" x14ac:dyDescent="0.2">
      <c r="D2150" s="202"/>
    </row>
    <row r="2151" spans="4:4" x14ac:dyDescent="0.2">
      <c r="D2151" s="202"/>
    </row>
    <row r="2152" spans="4:4" x14ac:dyDescent="0.2">
      <c r="D2152" s="202"/>
    </row>
    <row r="2153" spans="4:4" x14ac:dyDescent="0.2">
      <c r="D2153" s="202"/>
    </row>
    <row r="2154" spans="4:4" x14ac:dyDescent="0.2">
      <c r="D2154" s="202"/>
    </row>
    <row r="2155" spans="4:4" x14ac:dyDescent="0.2">
      <c r="D2155" s="202"/>
    </row>
    <row r="2156" spans="4:4" x14ac:dyDescent="0.2">
      <c r="D2156" s="202"/>
    </row>
    <row r="2157" spans="4:4" x14ac:dyDescent="0.2">
      <c r="D2157" s="202"/>
    </row>
    <row r="2158" spans="4:4" x14ac:dyDescent="0.2">
      <c r="D2158" s="202"/>
    </row>
    <row r="2159" spans="4:4" x14ac:dyDescent="0.2">
      <c r="D2159" s="202"/>
    </row>
    <row r="2160" spans="4:4" x14ac:dyDescent="0.2">
      <c r="D2160" s="202"/>
    </row>
    <row r="2161" spans="4:4" x14ac:dyDescent="0.2">
      <c r="D2161" s="202"/>
    </row>
    <row r="2162" spans="4:4" x14ac:dyDescent="0.2">
      <c r="D2162" s="202"/>
    </row>
    <row r="2163" spans="4:4" x14ac:dyDescent="0.2">
      <c r="D2163" s="202"/>
    </row>
    <row r="2164" spans="4:4" x14ac:dyDescent="0.2">
      <c r="D2164" s="202"/>
    </row>
    <row r="2165" spans="4:4" x14ac:dyDescent="0.2">
      <c r="D2165" s="202"/>
    </row>
    <row r="2166" spans="4:4" x14ac:dyDescent="0.2">
      <c r="D2166" s="202"/>
    </row>
    <row r="2167" spans="4:4" x14ac:dyDescent="0.2">
      <c r="D2167" s="202"/>
    </row>
    <row r="2168" spans="4:4" x14ac:dyDescent="0.2">
      <c r="D2168" s="202"/>
    </row>
    <row r="2169" spans="4:4" x14ac:dyDescent="0.2">
      <c r="D2169" s="202"/>
    </row>
    <row r="2170" spans="4:4" x14ac:dyDescent="0.2">
      <c r="D2170" s="202"/>
    </row>
    <row r="2171" spans="4:4" x14ac:dyDescent="0.2">
      <c r="D2171" s="202"/>
    </row>
    <row r="2172" spans="4:4" x14ac:dyDescent="0.2">
      <c r="D2172" s="202"/>
    </row>
    <row r="2173" spans="4:4" x14ac:dyDescent="0.2">
      <c r="D2173" s="202"/>
    </row>
    <row r="2174" spans="4:4" x14ac:dyDescent="0.2">
      <c r="D2174" s="202"/>
    </row>
    <row r="2175" spans="4:4" x14ac:dyDescent="0.2">
      <c r="D2175" s="202"/>
    </row>
    <row r="2176" spans="4:4" x14ac:dyDescent="0.2">
      <c r="D2176" s="202"/>
    </row>
    <row r="2177" spans="4:4" x14ac:dyDescent="0.2">
      <c r="D2177" s="202"/>
    </row>
    <row r="2178" spans="4:4" x14ac:dyDescent="0.2">
      <c r="D2178" s="202"/>
    </row>
    <row r="2179" spans="4:4" x14ac:dyDescent="0.2">
      <c r="D2179" s="202"/>
    </row>
    <row r="2180" spans="4:4" x14ac:dyDescent="0.2">
      <c r="D2180" s="202"/>
    </row>
    <row r="2181" spans="4:4" x14ac:dyDescent="0.2">
      <c r="D2181" s="202"/>
    </row>
    <row r="2182" spans="4:4" x14ac:dyDescent="0.2">
      <c r="D2182" s="202"/>
    </row>
    <row r="2183" spans="4:4" x14ac:dyDescent="0.2">
      <c r="D2183" s="202"/>
    </row>
    <row r="2184" spans="4:4" x14ac:dyDescent="0.2">
      <c r="D2184" s="202"/>
    </row>
    <row r="2185" spans="4:4" x14ac:dyDescent="0.2">
      <c r="D2185" s="202"/>
    </row>
    <row r="2186" spans="4:4" x14ac:dyDescent="0.2">
      <c r="D2186" s="202"/>
    </row>
    <row r="2187" spans="4:4" x14ac:dyDescent="0.2">
      <c r="D2187" s="202"/>
    </row>
    <row r="2188" spans="4:4" x14ac:dyDescent="0.2">
      <c r="D2188" s="202"/>
    </row>
    <row r="2189" spans="4:4" x14ac:dyDescent="0.2">
      <c r="D2189" s="202"/>
    </row>
    <row r="2190" spans="4:4" x14ac:dyDescent="0.2">
      <c r="D2190" s="202"/>
    </row>
    <row r="2191" spans="4:4" x14ac:dyDescent="0.2">
      <c r="D2191" s="202"/>
    </row>
    <row r="2192" spans="4:4" x14ac:dyDescent="0.2">
      <c r="D2192" s="202"/>
    </row>
    <row r="2193" spans="4:4" x14ac:dyDescent="0.2">
      <c r="D2193" s="202"/>
    </row>
    <row r="2194" spans="4:4" x14ac:dyDescent="0.2">
      <c r="D2194" s="202"/>
    </row>
    <row r="2195" spans="4:4" x14ac:dyDescent="0.2">
      <c r="D2195" s="202"/>
    </row>
    <row r="2196" spans="4:4" x14ac:dyDescent="0.2">
      <c r="D2196" s="202"/>
    </row>
    <row r="2197" spans="4:4" x14ac:dyDescent="0.2">
      <c r="D2197" s="202"/>
    </row>
    <row r="2198" spans="4:4" x14ac:dyDescent="0.2">
      <c r="D2198" s="202"/>
    </row>
    <row r="2199" spans="4:4" x14ac:dyDescent="0.2">
      <c r="D2199" s="202"/>
    </row>
    <row r="2200" spans="4:4" x14ac:dyDescent="0.2">
      <c r="D2200" s="202"/>
    </row>
    <row r="2201" spans="4:4" x14ac:dyDescent="0.2">
      <c r="D2201" s="202"/>
    </row>
    <row r="2202" spans="4:4" x14ac:dyDescent="0.2">
      <c r="D2202" s="202"/>
    </row>
    <row r="2203" spans="4:4" x14ac:dyDescent="0.2">
      <c r="D2203" s="202"/>
    </row>
    <row r="2204" spans="4:4" x14ac:dyDescent="0.2">
      <c r="D2204" s="202"/>
    </row>
    <row r="2205" spans="4:4" x14ac:dyDescent="0.2">
      <c r="D2205" s="202"/>
    </row>
    <row r="2206" spans="4:4" x14ac:dyDescent="0.2">
      <c r="D2206" s="202"/>
    </row>
    <row r="2207" spans="4:4" x14ac:dyDescent="0.2">
      <c r="D2207" s="202"/>
    </row>
    <row r="2208" spans="4:4" x14ac:dyDescent="0.2">
      <c r="D2208" s="202"/>
    </row>
    <row r="2209" spans="4:4" x14ac:dyDescent="0.2">
      <c r="D2209" s="202"/>
    </row>
    <row r="2210" spans="4:4" x14ac:dyDescent="0.2">
      <c r="D2210" s="202"/>
    </row>
    <row r="2211" spans="4:4" x14ac:dyDescent="0.2">
      <c r="D2211" s="202"/>
    </row>
    <row r="2212" spans="4:4" x14ac:dyDescent="0.2">
      <c r="D2212" s="202"/>
    </row>
    <row r="2213" spans="4:4" x14ac:dyDescent="0.2">
      <c r="D2213" s="202"/>
    </row>
    <row r="2214" spans="4:4" x14ac:dyDescent="0.2">
      <c r="D2214" s="202"/>
    </row>
    <row r="2215" spans="4:4" x14ac:dyDescent="0.2">
      <c r="D2215" s="202"/>
    </row>
    <row r="2216" spans="4:4" x14ac:dyDescent="0.2">
      <c r="D2216" s="202"/>
    </row>
    <row r="2217" spans="4:4" x14ac:dyDescent="0.2">
      <c r="D2217" s="202"/>
    </row>
    <row r="2218" spans="4:4" x14ac:dyDescent="0.2">
      <c r="D2218" s="202"/>
    </row>
    <row r="2219" spans="4:4" x14ac:dyDescent="0.2">
      <c r="D2219" s="202"/>
    </row>
    <row r="2220" spans="4:4" x14ac:dyDescent="0.2">
      <c r="D2220" s="202"/>
    </row>
    <row r="2221" spans="4:4" x14ac:dyDescent="0.2">
      <c r="D2221" s="202"/>
    </row>
    <row r="2222" spans="4:4" x14ac:dyDescent="0.2">
      <c r="D2222" s="202"/>
    </row>
    <row r="2223" spans="4:4" x14ac:dyDescent="0.2">
      <c r="D2223" s="202"/>
    </row>
    <row r="2224" spans="4:4" x14ac:dyDescent="0.2">
      <c r="D2224" s="202"/>
    </row>
    <row r="2225" spans="4:4" x14ac:dyDescent="0.2">
      <c r="D2225" s="202"/>
    </row>
    <row r="2226" spans="4:4" x14ac:dyDescent="0.2">
      <c r="D2226" s="202"/>
    </row>
    <row r="2227" spans="4:4" x14ac:dyDescent="0.2">
      <c r="D2227" s="202"/>
    </row>
    <row r="2228" spans="4:4" x14ac:dyDescent="0.2">
      <c r="D2228" s="202"/>
    </row>
    <row r="2229" spans="4:4" x14ac:dyDescent="0.2">
      <c r="D2229" s="202"/>
    </row>
    <row r="2230" spans="4:4" x14ac:dyDescent="0.2">
      <c r="D2230" s="202"/>
    </row>
    <row r="2231" spans="4:4" x14ac:dyDescent="0.2">
      <c r="D2231" s="202"/>
    </row>
    <row r="2232" spans="4:4" x14ac:dyDescent="0.2">
      <c r="D2232" s="202"/>
    </row>
    <row r="2233" spans="4:4" x14ac:dyDescent="0.2">
      <c r="D2233" s="202"/>
    </row>
    <row r="2234" spans="4:4" x14ac:dyDescent="0.2">
      <c r="D2234" s="202"/>
    </row>
    <row r="2235" spans="4:4" x14ac:dyDescent="0.2">
      <c r="D2235" s="202"/>
    </row>
    <row r="2236" spans="4:4" x14ac:dyDescent="0.2">
      <c r="D2236" s="202"/>
    </row>
    <row r="2237" spans="4:4" x14ac:dyDescent="0.2">
      <c r="D2237" s="202"/>
    </row>
    <row r="2238" spans="4:4" x14ac:dyDescent="0.2">
      <c r="D2238" s="202"/>
    </row>
    <row r="2239" spans="4:4" x14ac:dyDescent="0.2">
      <c r="D2239" s="202"/>
    </row>
    <row r="2240" spans="4:4" x14ac:dyDescent="0.2">
      <c r="D2240" s="202"/>
    </row>
    <row r="2241" spans="4:4" x14ac:dyDescent="0.2">
      <c r="D2241" s="202"/>
    </row>
    <row r="2242" spans="4:4" x14ac:dyDescent="0.2">
      <c r="D2242" s="202"/>
    </row>
    <row r="2243" spans="4:4" x14ac:dyDescent="0.2">
      <c r="D2243" s="202"/>
    </row>
    <row r="2244" spans="4:4" x14ac:dyDescent="0.2">
      <c r="D2244" s="202"/>
    </row>
    <row r="2245" spans="4:4" x14ac:dyDescent="0.2">
      <c r="D2245" s="202"/>
    </row>
    <row r="2246" spans="4:4" x14ac:dyDescent="0.2">
      <c r="D2246" s="202"/>
    </row>
    <row r="2247" spans="4:4" x14ac:dyDescent="0.2">
      <c r="D2247" s="202"/>
    </row>
    <row r="2248" spans="4:4" x14ac:dyDescent="0.2">
      <c r="D2248" s="202"/>
    </row>
    <row r="2249" spans="4:4" x14ac:dyDescent="0.2">
      <c r="D2249" s="202"/>
    </row>
    <row r="2250" spans="4:4" x14ac:dyDescent="0.2">
      <c r="D2250" s="202"/>
    </row>
    <row r="2251" spans="4:4" x14ac:dyDescent="0.2">
      <c r="D2251" s="202"/>
    </row>
    <row r="2252" spans="4:4" x14ac:dyDescent="0.2">
      <c r="D2252" s="202"/>
    </row>
    <row r="2253" spans="4:4" x14ac:dyDescent="0.2">
      <c r="D2253" s="202"/>
    </row>
    <row r="2254" spans="4:4" x14ac:dyDescent="0.2">
      <c r="D2254" s="202"/>
    </row>
    <row r="2255" spans="4:4" x14ac:dyDescent="0.2">
      <c r="D2255" s="202"/>
    </row>
    <row r="2256" spans="4:4" x14ac:dyDescent="0.2">
      <c r="D2256" s="202"/>
    </row>
    <row r="2257" spans="4:4" x14ac:dyDescent="0.2">
      <c r="D2257" s="202"/>
    </row>
    <row r="2258" spans="4:4" x14ac:dyDescent="0.2">
      <c r="D2258" s="202"/>
    </row>
    <row r="2259" spans="4:4" x14ac:dyDescent="0.2">
      <c r="D2259" s="202"/>
    </row>
    <row r="2260" spans="4:4" x14ac:dyDescent="0.2">
      <c r="D2260" s="202"/>
    </row>
    <row r="2261" spans="4:4" x14ac:dyDescent="0.2">
      <c r="D2261" s="202"/>
    </row>
    <row r="2262" spans="4:4" x14ac:dyDescent="0.2">
      <c r="D2262" s="202"/>
    </row>
    <row r="2263" spans="4:4" x14ac:dyDescent="0.2">
      <c r="D2263" s="202"/>
    </row>
    <row r="2264" spans="4:4" x14ac:dyDescent="0.2">
      <c r="D2264" s="202"/>
    </row>
    <row r="2265" spans="4:4" x14ac:dyDescent="0.2">
      <c r="D2265" s="202"/>
    </row>
    <row r="2266" spans="4:4" x14ac:dyDescent="0.2">
      <c r="D2266" s="202"/>
    </row>
    <row r="2267" spans="4:4" x14ac:dyDescent="0.2">
      <c r="D2267" s="202"/>
    </row>
    <row r="2268" spans="4:4" x14ac:dyDescent="0.2">
      <c r="D2268" s="202"/>
    </row>
    <row r="2269" spans="4:4" x14ac:dyDescent="0.2">
      <c r="D2269" s="202"/>
    </row>
    <row r="2270" spans="4:4" x14ac:dyDescent="0.2">
      <c r="D2270" s="202"/>
    </row>
    <row r="2271" spans="4:4" x14ac:dyDescent="0.2">
      <c r="D2271" s="202"/>
    </row>
    <row r="2272" spans="4:4" x14ac:dyDescent="0.2">
      <c r="D2272" s="202"/>
    </row>
    <row r="2273" spans="4:4" x14ac:dyDescent="0.2">
      <c r="D2273" s="202"/>
    </row>
    <row r="2274" spans="4:4" x14ac:dyDescent="0.2">
      <c r="D2274" s="202"/>
    </row>
    <row r="2275" spans="4:4" x14ac:dyDescent="0.2">
      <c r="D2275" s="202"/>
    </row>
    <row r="2276" spans="4:4" x14ac:dyDescent="0.2">
      <c r="D2276" s="202"/>
    </row>
    <row r="2277" spans="4:4" x14ac:dyDescent="0.2">
      <c r="D2277" s="202"/>
    </row>
    <row r="2278" spans="4:4" x14ac:dyDescent="0.2">
      <c r="D2278" s="202"/>
    </row>
    <row r="2279" spans="4:4" x14ac:dyDescent="0.2">
      <c r="D2279" s="202"/>
    </row>
    <row r="2280" spans="4:4" x14ac:dyDescent="0.2">
      <c r="D2280" s="202"/>
    </row>
    <row r="2281" spans="4:4" x14ac:dyDescent="0.2">
      <c r="D2281" s="202"/>
    </row>
    <row r="2282" spans="4:4" x14ac:dyDescent="0.2">
      <c r="D2282" s="202"/>
    </row>
    <row r="2283" spans="4:4" x14ac:dyDescent="0.2">
      <c r="D2283" s="202"/>
    </row>
    <row r="2284" spans="4:4" x14ac:dyDescent="0.2">
      <c r="D2284" s="202"/>
    </row>
    <row r="2285" spans="4:4" x14ac:dyDescent="0.2">
      <c r="D2285" s="202"/>
    </row>
    <row r="2286" spans="4:4" x14ac:dyDescent="0.2">
      <c r="D2286" s="202"/>
    </row>
    <row r="2287" spans="4:4" x14ac:dyDescent="0.2">
      <c r="D2287" s="202"/>
    </row>
    <row r="2288" spans="4:4" x14ac:dyDescent="0.2">
      <c r="D2288" s="202"/>
    </row>
    <row r="2289" spans="4:4" x14ac:dyDescent="0.2">
      <c r="D2289" s="202"/>
    </row>
    <row r="2290" spans="4:4" x14ac:dyDescent="0.2">
      <c r="D2290" s="202"/>
    </row>
    <row r="2291" spans="4:4" x14ac:dyDescent="0.2">
      <c r="D2291" s="202"/>
    </row>
    <row r="2292" spans="4:4" x14ac:dyDescent="0.2">
      <c r="D2292" s="202"/>
    </row>
    <row r="2293" spans="4:4" x14ac:dyDescent="0.2">
      <c r="D2293" s="202"/>
    </row>
    <row r="2294" spans="4:4" x14ac:dyDescent="0.2">
      <c r="D2294" s="202"/>
    </row>
    <row r="2295" spans="4:4" x14ac:dyDescent="0.2">
      <c r="D2295" s="202"/>
    </row>
    <row r="2296" spans="4:4" x14ac:dyDescent="0.2">
      <c r="D2296" s="202"/>
    </row>
    <row r="2297" spans="4:4" x14ac:dyDescent="0.2">
      <c r="D2297" s="202"/>
    </row>
    <row r="2298" spans="4:4" x14ac:dyDescent="0.2">
      <c r="D2298" s="202"/>
    </row>
    <row r="2299" spans="4:4" x14ac:dyDescent="0.2">
      <c r="D2299" s="202"/>
    </row>
    <row r="2300" spans="4:4" x14ac:dyDescent="0.2">
      <c r="D2300" s="202"/>
    </row>
    <row r="2301" spans="4:4" x14ac:dyDescent="0.2">
      <c r="D2301" s="202"/>
    </row>
    <row r="2302" spans="4:4" x14ac:dyDescent="0.2">
      <c r="D2302" s="202"/>
    </row>
    <row r="2303" spans="4:4" x14ac:dyDescent="0.2">
      <c r="D2303" s="202"/>
    </row>
    <row r="2304" spans="4:4" x14ac:dyDescent="0.2">
      <c r="D2304" s="202"/>
    </row>
    <row r="2305" spans="4:4" x14ac:dyDescent="0.2">
      <c r="D2305" s="202"/>
    </row>
    <row r="2306" spans="4:4" x14ac:dyDescent="0.2">
      <c r="D2306" s="202"/>
    </row>
    <row r="2307" spans="4:4" x14ac:dyDescent="0.2">
      <c r="D2307" s="202"/>
    </row>
    <row r="2308" spans="4:4" x14ac:dyDescent="0.2">
      <c r="D2308" s="202"/>
    </row>
    <row r="2309" spans="4:4" x14ac:dyDescent="0.2">
      <c r="D2309" s="202"/>
    </row>
    <row r="2310" spans="4:4" x14ac:dyDescent="0.2">
      <c r="D2310" s="202"/>
    </row>
    <row r="2311" spans="4:4" x14ac:dyDescent="0.2">
      <c r="D2311" s="202"/>
    </row>
    <row r="2312" spans="4:4" x14ac:dyDescent="0.2">
      <c r="D2312" s="202"/>
    </row>
    <row r="2313" spans="4:4" x14ac:dyDescent="0.2">
      <c r="D2313" s="202"/>
    </row>
    <row r="2314" spans="4:4" x14ac:dyDescent="0.2">
      <c r="D2314" s="202"/>
    </row>
    <row r="2315" spans="4:4" x14ac:dyDescent="0.2">
      <c r="D2315" s="202"/>
    </row>
    <row r="2316" spans="4:4" x14ac:dyDescent="0.2">
      <c r="D2316" s="202"/>
    </row>
    <row r="2317" spans="4:4" x14ac:dyDescent="0.2">
      <c r="D2317" s="202"/>
    </row>
    <row r="2318" spans="4:4" x14ac:dyDescent="0.2">
      <c r="D2318" s="202"/>
    </row>
    <row r="2319" spans="4:4" x14ac:dyDescent="0.2">
      <c r="D2319" s="202"/>
    </row>
    <row r="2320" spans="4:4" x14ac:dyDescent="0.2">
      <c r="D2320" s="202"/>
    </row>
    <row r="2321" spans="4:4" x14ac:dyDescent="0.2">
      <c r="D2321" s="202"/>
    </row>
    <row r="2322" spans="4:4" x14ac:dyDescent="0.2">
      <c r="D2322" s="202"/>
    </row>
    <row r="2323" spans="4:4" x14ac:dyDescent="0.2">
      <c r="D2323" s="202"/>
    </row>
    <row r="2324" spans="4:4" x14ac:dyDescent="0.2">
      <c r="D2324" s="202"/>
    </row>
    <row r="2325" spans="4:4" x14ac:dyDescent="0.2">
      <c r="D2325" s="202"/>
    </row>
    <row r="2326" spans="4:4" x14ac:dyDescent="0.2">
      <c r="D2326" s="202"/>
    </row>
    <row r="2327" spans="4:4" x14ac:dyDescent="0.2">
      <c r="D2327" s="202"/>
    </row>
    <row r="2328" spans="4:4" x14ac:dyDescent="0.2">
      <c r="D2328" s="202"/>
    </row>
    <row r="2329" spans="4:4" x14ac:dyDescent="0.2">
      <c r="D2329" s="202"/>
    </row>
    <row r="2330" spans="4:4" x14ac:dyDescent="0.2">
      <c r="D2330" s="202"/>
    </row>
    <row r="2331" spans="4:4" x14ac:dyDescent="0.2">
      <c r="D2331" s="202"/>
    </row>
    <row r="2332" spans="4:4" x14ac:dyDescent="0.2">
      <c r="D2332" s="202"/>
    </row>
    <row r="2333" spans="4:4" x14ac:dyDescent="0.2">
      <c r="D2333" s="202"/>
    </row>
    <row r="2334" spans="4:4" x14ac:dyDescent="0.2">
      <c r="D2334" s="202"/>
    </row>
    <row r="2335" spans="4:4" x14ac:dyDescent="0.2">
      <c r="D2335" s="202"/>
    </row>
    <row r="2336" spans="4:4" x14ac:dyDescent="0.2">
      <c r="D2336" s="202"/>
    </row>
    <row r="2337" spans="4:4" x14ac:dyDescent="0.2">
      <c r="D2337" s="202"/>
    </row>
    <row r="2338" spans="4:4" x14ac:dyDescent="0.2">
      <c r="D2338" s="202"/>
    </row>
    <row r="2339" spans="4:4" x14ac:dyDescent="0.2">
      <c r="D2339" s="202"/>
    </row>
    <row r="2340" spans="4:4" x14ac:dyDescent="0.2">
      <c r="D2340" s="202"/>
    </row>
    <row r="2341" spans="4:4" x14ac:dyDescent="0.2">
      <c r="D2341" s="202"/>
    </row>
    <row r="2342" spans="4:4" x14ac:dyDescent="0.2">
      <c r="D2342" s="202"/>
    </row>
    <row r="2343" spans="4:4" x14ac:dyDescent="0.2">
      <c r="D2343" s="202"/>
    </row>
    <row r="2344" spans="4:4" x14ac:dyDescent="0.2">
      <c r="D2344" s="202"/>
    </row>
    <row r="2345" spans="4:4" x14ac:dyDescent="0.2">
      <c r="D2345" s="202"/>
    </row>
    <row r="2346" spans="4:4" x14ac:dyDescent="0.2">
      <c r="D2346" s="202"/>
    </row>
    <row r="2347" spans="4:4" x14ac:dyDescent="0.2">
      <c r="D2347" s="202"/>
    </row>
    <row r="2348" spans="4:4" x14ac:dyDescent="0.2">
      <c r="D2348" s="202"/>
    </row>
    <row r="2349" spans="4:4" x14ac:dyDescent="0.2">
      <c r="D2349" s="202"/>
    </row>
    <row r="2350" spans="4:4" x14ac:dyDescent="0.2">
      <c r="D2350" s="202"/>
    </row>
    <row r="2351" spans="4:4" x14ac:dyDescent="0.2">
      <c r="D2351" s="202"/>
    </row>
    <row r="2352" spans="4:4" x14ac:dyDescent="0.2">
      <c r="D2352" s="202"/>
    </row>
    <row r="2353" spans="4:4" x14ac:dyDescent="0.2">
      <c r="D2353" s="202"/>
    </row>
    <row r="2354" spans="4:4" x14ac:dyDescent="0.2">
      <c r="D2354" s="202"/>
    </row>
    <row r="2355" spans="4:4" x14ac:dyDescent="0.2">
      <c r="D2355" s="202"/>
    </row>
    <row r="2356" spans="4:4" x14ac:dyDescent="0.2">
      <c r="D2356" s="202"/>
    </row>
    <row r="2357" spans="4:4" x14ac:dyDescent="0.2">
      <c r="D2357" s="202"/>
    </row>
    <row r="2358" spans="4:4" x14ac:dyDescent="0.2">
      <c r="D2358" s="202"/>
    </row>
    <row r="2359" spans="4:4" x14ac:dyDescent="0.2">
      <c r="D2359" s="202"/>
    </row>
    <row r="2360" spans="4:4" x14ac:dyDescent="0.2">
      <c r="D2360" s="202"/>
    </row>
    <row r="2361" spans="4:4" x14ac:dyDescent="0.2">
      <c r="D2361" s="202"/>
    </row>
    <row r="2362" spans="4:4" x14ac:dyDescent="0.2">
      <c r="D2362" s="202"/>
    </row>
    <row r="2363" spans="4:4" x14ac:dyDescent="0.2">
      <c r="D2363" s="202"/>
    </row>
    <row r="2364" spans="4:4" x14ac:dyDescent="0.2">
      <c r="D2364" s="202"/>
    </row>
    <row r="2365" spans="4:4" x14ac:dyDescent="0.2">
      <c r="D2365" s="202"/>
    </row>
    <row r="2366" spans="4:4" x14ac:dyDescent="0.2">
      <c r="D2366" s="202"/>
    </row>
    <row r="2367" spans="4:4" x14ac:dyDescent="0.2">
      <c r="D2367" s="202"/>
    </row>
    <row r="2368" spans="4:4" x14ac:dyDescent="0.2">
      <c r="D2368" s="202"/>
    </row>
    <row r="2369" spans="4:4" x14ac:dyDescent="0.2">
      <c r="D2369" s="202"/>
    </row>
    <row r="2370" spans="4:4" x14ac:dyDescent="0.2">
      <c r="D2370" s="202"/>
    </row>
    <row r="2371" spans="4:4" x14ac:dyDescent="0.2">
      <c r="D2371" s="202"/>
    </row>
    <row r="2372" spans="4:4" x14ac:dyDescent="0.2">
      <c r="D2372" s="202"/>
    </row>
    <row r="2373" spans="4:4" x14ac:dyDescent="0.2">
      <c r="D2373" s="202"/>
    </row>
    <row r="2374" spans="4:4" x14ac:dyDescent="0.2">
      <c r="D2374" s="202"/>
    </row>
    <row r="2375" spans="4:4" x14ac:dyDescent="0.2">
      <c r="D2375" s="202"/>
    </row>
    <row r="2376" spans="4:4" x14ac:dyDescent="0.2">
      <c r="D2376" s="202"/>
    </row>
    <row r="2377" spans="4:4" x14ac:dyDescent="0.2">
      <c r="D2377" s="202"/>
    </row>
    <row r="2378" spans="4:4" x14ac:dyDescent="0.2">
      <c r="D2378" s="202"/>
    </row>
    <row r="2379" spans="4:4" x14ac:dyDescent="0.2">
      <c r="D2379" s="202"/>
    </row>
    <row r="2380" spans="4:4" x14ac:dyDescent="0.2">
      <c r="D2380" s="202"/>
    </row>
    <row r="2381" spans="4:4" x14ac:dyDescent="0.2">
      <c r="D2381" s="202"/>
    </row>
    <row r="2382" spans="4:4" x14ac:dyDescent="0.2">
      <c r="D2382" s="202"/>
    </row>
    <row r="2383" spans="4:4" x14ac:dyDescent="0.2">
      <c r="D2383" s="202"/>
    </row>
    <row r="2384" spans="4:4" x14ac:dyDescent="0.2">
      <c r="D2384" s="202"/>
    </row>
    <row r="2385" spans="4:4" x14ac:dyDescent="0.2">
      <c r="D2385" s="202"/>
    </row>
    <row r="2386" spans="4:4" x14ac:dyDescent="0.2">
      <c r="D2386" s="202"/>
    </row>
    <row r="2387" spans="4:4" x14ac:dyDescent="0.2">
      <c r="D2387" s="202"/>
    </row>
    <row r="2388" spans="4:4" x14ac:dyDescent="0.2">
      <c r="D2388" s="202"/>
    </row>
    <row r="2389" spans="4:4" x14ac:dyDescent="0.2">
      <c r="D2389" s="202"/>
    </row>
    <row r="2390" spans="4:4" x14ac:dyDescent="0.2">
      <c r="D2390" s="202"/>
    </row>
    <row r="2391" spans="4:4" x14ac:dyDescent="0.2">
      <c r="D2391" s="202"/>
    </row>
    <row r="2392" spans="4:4" x14ac:dyDescent="0.2">
      <c r="D2392" s="202"/>
    </row>
    <row r="2393" spans="4:4" x14ac:dyDescent="0.2">
      <c r="D2393" s="202"/>
    </row>
    <row r="2394" spans="4:4" x14ac:dyDescent="0.2">
      <c r="D2394" s="202"/>
    </row>
    <row r="2395" spans="4:4" x14ac:dyDescent="0.2">
      <c r="D2395" s="202"/>
    </row>
    <row r="2396" spans="4:4" x14ac:dyDescent="0.2">
      <c r="D2396" s="202"/>
    </row>
    <row r="2397" spans="4:4" x14ac:dyDescent="0.2">
      <c r="D2397" s="202"/>
    </row>
    <row r="2398" spans="4:4" x14ac:dyDescent="0.2">
      <c r="D2398" s="202"/>
    </row>
    <row r="2399" spans="4:4" x14ac:dyDescent="0.2">
      <c r="D2399" s="202"/>
    </row>
    <row r="2400" spans="4:4" x14ac:dyDescent="0.2">
      <c r="D2400" s="202"/>
    </row>
    <row r="2401" spans="4:4" x14ac:dyDescent="0.2">
      <c r="D2401" s="202"/>
    </row>
    <row r="2402" spans="4:4" x14ac:dyDescent="0.2">
      <c r="D2402" s="202"/>
    </row>
    <row r="2403" spans="4:4" x14ac:dyDescent="0.2">
      <c r="D2403" s="202"/>
    </row>
    <row r="2404" spans="4:4" x14ac:dyDescent="0.2">
      <c r="D2404" s="202"/>
    </row>
    <row r="2405" spans="4:4" x14ac:dyDescent="0.2">
      <c r="D2405" s="202"/>
    </row>
    <row r="2406" spans="4:4" x14ac:dyDescent="0.2">
      <c r="D2406" s="202"/>
    </row>
    <row r="2407" spans="4:4" x14ac:dyDescent="0.2">
      <c r="D2407" s="202"/>
    </row>
    <row r="2408" spans="4:4" x14ac:dyDescent="0.2">
      <c r="D2408" s="202"/>
    </row>
    <row r="2409" spans="4:4" x14ac:dyDescent="0.2">
      <c r="D2409" s="202"/>
    </row>
    <row r="2410" spans="4:4" x14ac:dyDescent="0.2">
      <c r="D2410" s="202"/>
    </row>
    <row r="2411" spans="4:4" x14ac:dyDescent="0.2">
      <c r="D2411" s="202"/>
    </row>
    <row r="2412" spans="4:4" x14ac:dyDescent="0.2">
      <c r="D2412" s="202"/>
    </row>
    <row r="2413" spans="4:4" x14ac:dyDescent="0.2">
      <c r="D2413" s="202"/>
    </row>
    <row r="2414" spans="4:4" x14ac:dyDescent="0.2">
      <c r="D2414" s="202"/>
    </row>
    <row r="2415" spans="4:4" x14ac:dyDescent="0.2">
      <c r="D2415" s="202"/>
    </row>
    <row r="2416" spans="4:4" x14ac:dyDescent="0.2">
      <c r="D2416" s="202"/>
    </row>
    <row r="2417" spans="4:4" x14ac:dyDescent="0.2">
      <c r="D2417" s="202"/>
    </row>
    <row r="2418" spans="4:4" x14ac:dyDescent="0.2">
      <c r="D2418" s="202"/>
    </row>
    <row r="2419" spans="4:4" x14ac:dyDescent="0.2">
      <c r="D2419" s="202"/>
    </row>
    <row r="2420" spans="4:4" x14ac:dyDescent="0.2">
      <c r="D2420" s="202"/>
    </row>
    <row r="2421" spans="4:4" x14ac:dyDescent="0.2">
      <c r="D2421" s="202"/>
    </row>
    <row r="2422" spans="4:4" x14ac:dyDescent="0.2">
      <c r="D2422" s="202"/>
    </row>
    <row r="2423" spans="4:4" x14ac:dyDescent="0.2">
      <c r="D2423" s="202"/>
    </row>
    <row r="2424" spans="4:4" x14ac:dyDescent="0.2">
      <c r="D2424" s="202"/>
    </row>
    <row r="2425" spans="4:4" x14ac:dyDescent="0.2">
      <c r="D2425" s="202"/>
    </row>
    <row r="2426" spans="4:4" x14ac:dyDescent="0.2">
      <c r="D2426" s="202"/>
    </row>
    <row r="2427" spans="4:4" x14ac:dyDescent="0.2">
      <c r="D2427" s="202"/>
    </row>
    <row r="2428" spans="4:4" x14ac:dyDescent="0.2">
      <c r="D2428" s="202"/>
    </row>
    <row r="2429" spans="4:4" x14ac:dyDescent="0.2">
      <c r="D2429" s="202"/>
    </row>
    <row r="2430" spans="4:4" x14ac:dyDescent="0.2">
      <c r="D2430" s="202"/>
    </row>
    <row r="2431" spans="4:4" x14ac:dyDescent="0.2">
      <c r="D2431" s="202"/>
    </row>
    <row r="2432" spans="4:4" x14ac:dyDescent="0.2">
      <c r="D2432" s="202"/>
    </row>
    <row r="2433" spans="4:4" x14ac:dyDescent="0.2">
      <c r="D2433" s="202"/>
    </row>
    <row r="2434" spans="4:4" x14ac:dyDescent="0.2">
      <c r="D2434" s="202"/>
    </row>
    <row r="2435" spans="4:4" x14ac:dyDescent="0.2">
      <c r="D2435" s="202"/>
    </row>
    <row r="2436" spans="4:4" x14ac:dyDescent="0.2">
      <c r="D2436" s="202"/>
    </row>
    <row r="2437" spans="4:4" x14ac:dyDescent="0.2">
      <c r="D2437" s="202"/>
    </row>
    <row r="2438" spans="4:4" x14ac:dyDescent="0.2">
      <c r="D2438" s="202"/>
    </row>
    <row r="2439" spans="4:4" x14ac:dyDescent="0.2">
      <c r="D2439" s="202"/>
    </row>
    <row r="2440" spans="4:4" x14ac:dyDescent="0.2">
      <c r="D2440" s="202"/>
    </row>
    <row r="2441" spans="4:4" x14ac:dyDescent="0.2">
      <c r="D2441" s="202"/>
    </row>
    <row r="2442" spans="4:4" x14ac:dyDescent="0.2">
      <c r="D2442" s="202"/>
    </row>
    <row r="2443" spans="4:4" x14ac:dyDescent="0.2">
      <c r="D2443" s="202"/>
    </row>
    <row r="2444" spans="4:4" x14ac:dyDescent="0.2">
      <c r="D2444" s="202"/>
    </row>
    <row r="2445" spans="4:4" x14ac:dyDescent="0.2">
      <c r="D2445" s="202"/>
    </row>
    <row r="2446" spans="4:4" x14ac:dyDescent="0.2">
      <c r="D2446" s="202"/>
    </row>
    <row r="2447" spans="4:4" x14ac:dyDescent="0.2">
      <c r="D2447" s="202"/>
    </row>
    <row r="2448" spans="4:4" x14ac:dyDescent="0.2">
      <c r="D2448" s="202"/>
    </row>
    <row r="2449" spans="4:4" x14ac:dyDescent="0.2">
      <c r="D2449" s="202"/>
    </row>
    <row r="2450" spans="4:4" x14ac:dyDescent="0.2">
      <c r="D2450" s="202"/>
    </row>
    <row r="2451" spans="4:4" x14ac:dyDescent="0.2">
      <c r="D2451" s="202"/>
    </row>
    <row r="2452" spans="4:4" x14ac:dyDescent="0.2">
      <c r="D2452" s="202"/>
    </row>
    <row r="2453" spans="4:4" x14ac:dyDescent="0.2">
      <c r="D2453" s="202"/>
    </row>
    <row r="2454" spans="4:4" x14ac:dyDescent="0.2">
      <c r="D2454" s="202"/>
    </row>
    <row r="2455" spans="4:4" x14ac:dyDescent="0.2">
      <c r="D2455" s="202"/>
    </row>
    <row r="2456" spans="4:4" x14ac:dyDescent="0.2">
      <c r="D2456" s="202"/>
    </row>
    <row r="2457" spans="4:4" x14ac:dyDescent="0.2">
      <c r="D2457" s="202"/>
    </row>
    <row r="2458" spans="4:4" x14ac:dyDescent="0.2">
      <c r="D2458" s="202"/>
    </row>
    <row r="2459" spans="4:4" x14ac:dyDescent="0.2">
      <c r="D2459" s="202"/>
    </row>
    <row r="2460" spans="4:4" x14ac:dyDescent="0.2">
      <c r="D2460" s="202"/>
    </row>
    <row r="2461" spans="4:4" x14ac:dyDescent="0.2">
      <c r="D2461" s="202"/>
    </row>
    <row r="2462" spans="4:4" x14ac:dyDescent="0.2">
      <c r="D2462" s="202"/>
    </row>
    <row r="2463" spans="4:4" x14ac:dyDescent="0.2">
      <c r="D2463" s="202"/>
    </row>
    <row r="2464" spans="4:4" x14ac:dyDescent="0.2">
      <c r="D2464" s="202"/>
    </row>
    <row r="2465" spans="4:4" x14ac:dyDescent="0.2">
      <c r="D2465" s="202"/>
    </row>
    <row r="2466" spans="4:4" x14ac:dyDescent="0.2">
      <c r="D2466" s="202"/>
    </row>
    <row r="2467" spans="4:4" x14ac:dyDescent="0.2">
      <c r="D2467" s="202"/>
    </row>
    <row r="2468" spans="4:4" x14ac:dyDescent="0.2">
      <c r="D2468" s="202"/>
    </row>
    <row r="2469" spans="4:4" x14ac:dyDescent="0.2">
      <c r="D2469" s="202"/>
    </row>
    <row r="2470" spans="4:4" x14ac:dyDescent="0.2">
      <c r="D2470" s="202"/>
    </row>
    <row r="2471" spans="4:4" x14ac:dyDescent="0.2">
      <c r="D2471" s="202"/>
    </row>
    <row r="2472" spans="4:4" x14ac:dyDescent="0.2">
      <c r="D2472" s="202"/>
    </row>
    <row r="2473" spans="4:4" x14ac:dyDescent="0.2">
      <c r="D2473" s="202"/>
    </row>
    <row r="2474" spans="4:4" x14ac:dyDescent="0.2">
      <c r="D2474" s="202"/>
    </row>
    <row r="2475" spans="4:4" x14ac:dyDescent="0.2">
      <c r="D2475" s="202"/>
    </row>
    <row r="2476" spans="4:4" x14ac:dyDescent="0.2">
      <c r="D2476" s="202"/>
    </row>
    <row r="2477" spans="4:4" x14ac:dyDescent="0.2">
      <c r="D2477" s="202"/>
    </row>
    <row r="2478" spans="4:4" x14ac:dyDescent="0.2">
      <c r="D2478" s="202"/>
    </row>
    <row r="2479" spans="4:4" x14ac:dyDescent="0.2">
      <c r="D2479" s="202"/>
    </row>
    <row r="2480" spans="4:4" x14ac:dyDescent="0.2">
      <c r="D2480" s="202"/>
    </row>
    <row r="2481" spans="4:4" x14ac:dyDescent="0.2">
      <c r="D2481" s="202"/>
    </row>
    <row r="2482" spans="4:4" x14ac:dyDescent="0.2">
      <c r="D2482" s="202"/>
    </row>
    <row r="2483" spans="4:4" x14ac:dyDescent="0.2">
      <c r="D2483" s="202"/>
    </row>
    <row r="2484" spans="4:4" x14ac:dyDescent="0.2">
      <c r="D2484" s="202"/>
    </row>
    <row r="2485" spans="4:4" x14ac:dyDescent="0.2">
      <c r="D2485" s="202"/>
    </row>
    <row r="2486" spans="4:4" x14ac:dyDescent="0.2">
      <c r="D2486" s="202"/>
    </row>
    <row r="2487" spans="4:4" x14ac:dyDescent="0.2">
      <c r="D2487" s="202"/>
    </row>
    <row r="2488" spans="4:4" x14ac:dyDescent="0.2">
      <c r="D2488" s="202"/>
    </row>
    <row r="2489" spans="4:4" x14ac:dyDescent="0.2">
      <c r="D2489" s="202"/>
    </row>
    <row r="2490" spans="4:4" x14ac:dyDescent="0.2">
      <c r="D2490" s="202"/>
    </row>
    <row r="2491" spans="4:4" x14ac:dyDescent="0.2">
      <c r="D2491" s="202"/>
    </row>
    <row r="2492" spans="4:4" x14ac:dyDescent="0.2">
      <c r="D2492" s="202"/>
    </row>
    <row r="2493" spans="4:4" x14ac:dyDescent="0.2">
      <c r="D2493" s="202"/>
    </row>
    <row r="2494" spans="4:4" x14ac:dyDescent="0.2">
      <c r="D2494" s="202"/>
    </row>
    <row r="2495" spans="4:4" x14ac:dyDescent="0.2">
      <c r="D2495" s="202"/>
    </row>
    <row r="2496" spans="4:4" x14ac:dyDescent="0.2">
      <c r="D2496" s="202"/>
    </row>
    <row r="2497" spans="4:4" x14ac:dyDescent="0.2">
      <c r="D2497" s="202"/>
    </row>
    <row r="2498" spans="4:4" x14ac:dyDescent="0.2">
      <c r="D2498" s="202"/>
    </row>
    <row r="2499" spans="4:4" x14ac:dyDescent="0.2">
      <c r="D2499" s="202"/>
    </row>
    <row r="2500" spans="4:4" x14ac:dyDescent="0.2">
      <c r="D2500" s="202"/>
    </row>
    <row r="2501" spans="4:4" x14ac:dyDescent="0.2">
      <c r="D2501" s="202"/>
    </row>
    <row r="2502" spans="4:4" x14ac:dyDescent="0.2">
      <c r="D2502" s="202"/>
    </row>
    <row r="2503" spans="4:4" x14ac:dyDescent="0.2">
      <c r="D2503" s="202"/>
    </row>
    <row r="2504" spans="4:4" x14ac:dyDescent="0.2">
      <c r="D2504" s="202"/>
    </row>
    <row r="2505" spans="4:4" x14ac:dyDescent="0.2">
      <c r="D2505" s="202"/>
    </row>
    <row r="2506" spans="4:4" x14ac:dyDescent="0.2">
      <c r="D2506" s="202"/>
    </row>
    <row r="2507" spans="4:4" x14ac:dyDescent="0.2">
      <c r="D2507" s="202"/>
    </row>
    <row r="2508" spans="4:4" x14ac:dyDescent="0.2">
      <c r="D2508" s="202"/>
    </row>
    <row r="2509" spans="4:4" x14ac:dyDescent="0.2">
      <c r="D2509" s="202"/>
    </row>
    <row r="2510" spans="4:4" x14ac:dyDescent="0.2">
      <c r="D2510" s="202"/>
    </row>
    <row r="2511" spans="4:4" x14ac:dyDescent="0.2">
      <c r="D2511" s="202"/>
    </row>
    <row r="2512" spans="4:4" x14ac:dyDescent="0.2">
      <c r="D2512" s="202"/>
    </row>
    <row r="2513" spans="4:4" x14ac:dyDescent="0.2">
      <c r="D2513" s="202"/>
    </row>
    <row r="2514" spans="4:4" x14ac:dyDescent="0.2">
      <c r="D2514" s="202"/>
    </row>
    <row r="2515" spans="4:4" x14ac:dyDescent="0.2">
      <c r="D2515" s="202"/>
    </row>
    <row r="2516" spans="4:4" x14ac:dyDescent="0.2">
      <c r="D2516" s="202"/>
    </row>
    <row r="2517" spans="4:4" x14ac:dyDescent="0.2">
      <c r="D2517" s="202"/>
    </row>
    <row r="2518" spans="4:4" x14ac:dyDescent="0.2">
      <c r="D2518" s="202"/>
    </row>
    <row r="2519" spans="4:4" x14ac:dyDescent="0.2">
      <c r="D2519" s="202"/>
    </row>
    <row r="2520" spans="4:4" x14ac:dyDescent="0.2">
      <c r="D2520" s="202"/>
    </row>
    <row r="2521" spans="4:4" x14ac:dyDescent="0.2">
      <c r="D2521" s="202"/>
    </row>
    <row r="2522" spans="4:4" x14ac:dyDescent="0.2">
      <c r="D2522" s="202"/>
    </row>
    <row r="2523" spans="4:4" x14ac:dyDescent="0.2">
      <c r="D2523" s="202"/>
    </row>
  </sheetData>
  <sheetProtection selectLockedCells="1" selectUnlockedCells="1"/>
  <mergeCells count="17">
    <mergeCell ref="F424:G424"/>
    <mergeCell ref="I5:I6"/>
    <mergeCell ref="J5:J6"/>
    <mergeCell ref="K5:K6"/>
    <mergeCell ref="A418:K418"/>
    <mergeCell ref="A419:K419"/>
    <mergeCell ref="A420:K420"/>
    <mergeCell ref="H1:J1"/>
    <mergeCell ref="A2:I2"/>
    <mergeCell ref="A3:I3"/>
    <mergeCell ref="A4:I4"/>
    <mergeCell ref="A5:A6"/>
    <mergeCell ref="B5:B6"/>
    <mergeCell ref="C5:D5"/>
    <mergeCell ref="E5:F5"/>
    <mergeCell ref="G5:G6"/>
    <mergeCell ref="H5:H6"/>
  </mergeCells>
  <pageMargins left="0.16805555555555557" right="0" top="0.25" bottom="0.26180555555555557" header="0.51180555555555551" footer="0"/>
  <pageSetup paperSize="9" scale="77" firstPageNumber="0" orientation="landscape" r:id="rId1"/>
  <headerFooter alignWithMargins="0">
    <oddFooter>&amp;R[Page]&amp;P</oddFooter>
  </headerFooter>
  <rowBreaks count="1" manualBreakCount="1">
    <brk id="384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ANEXA 7b- CHELTUIELI</vt:lpstr>
      <vt:lpstr>'ANEXA 7b- CHELTUIELI'!Excel_BuiltIn_Print_Area</vt:lpstr>
      <vt:lpstr>'ANEXA 7b- CHELTUIELI'!Print_Area</vt:lpstr>
      <vt:lpstr>'ANEXA 7b- CHELTUIELI'!Print_Titles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i3-8100</dc:creator>
  <cp:lastModifiedBy>i3-8100</cp:lastModifiedBy>
  <dcterms:created xsi:type="dcterms:W3CDTF">2025-07-14T10:16:09Z</dcterms:created>
  <dcterms:modified xsi:type="dcterms:W3CDTF">2025-07-14T10:19:43Z</dcterms:modified>
</cp:coreProperties>
</file>